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5" windowWidth="15255" windowHeight="8910" firstSheet="2" activeTab="4"/>
  </bookViews>
  <sheets>
    <sheet name="HP Results" sheetId="1" r:id="rId1"/>
    <sheet name="Roster" sheetId="2" r:id="rId2"/>
    <sheet name="JC Garand Results 1" sheetId="3" r:id="rId3"/>
    <sheet name="JC Garand Results 2" sheetId="4" r:id="rId4"/>
    <sheet name="JC Garand Results 3" sheetId="5" r:id="rId5"/>
    <sheet name="Vintage Military Results 1" sheetId="6" r:id="rId6"/>
    <sheet name="Vintage Military Results 2" sheetId="7" r:id="rId7"/>
    <sheet name="Vintage Military Results 3" sheetId="8" r:id="rId8"/>
    <sheet name="Sniper Results 1" sheetId="9" r:id="rId9"/>
    <sheet name="Sniper Results 2" sheetId="10" r:id="rId10"/>
    <sheet name="Sniper Results 3" sheetId="11" r:id="rId11"/>
    <sheet name="Match Report" sheetId="12" r:id="rId12"/>
  </sheets>
  <definedNames/>
  <calcPr fullCalcOnLoad="1"/>
</workbook>
</file>

<file path=xl/sharedStrings.xml><?xml version="1.0" encoding="utf-8"?>
<sst xmlns="http://schemas.openxmlformats.org/spreadsheetml/2006/main" count="960" uniqueCount="532">
  <si>
    <t>Class</t>
  </si>
  <si>
    <t>Name</t>
  </si>
  <si>
    <t>200 Yard S.F.</t>
  </si>
  <si>
    <t>200 Yard R.F.</t>
  </si>
  <si>
    <t>300 Yard R.F.</t>
  </si>
  <si>
    <t>500 Yard S.F.</t>
  </si>
  <si>
    <t>X Count</t>
  </si>
  <si>
    <t>Southern Indiana Rifle &amp; Pistol Club</t>
  </si>
  <si>
    <t>Rnds Fired</t>
  </si>
  <si>
    <t>High Power Rifle Match Results</t>
  </si>
  <si>
    <t>Address</t>
  </si>
  <si>
    <t>Turner Ray</t>
  </si>
  <si>
    <t>6417 Tradesmill Drive, Ferncreek, KY 40291</t>
  </si>
  <si>
    <t>395 Hickory Woods Drive, Taylorsville, KY 40071</t>
  </si>
  <si>
    <t>John Siebert</t>
  </si>
  <si>
    <t>13590 North Road, Depauw, IN 47115</t>
  </si>
  <si>
    <t>Norm Rechel</t>
  </si>
  <si>
    <t>107 Mary Way, Winchester, KY 40391</t>
  </si>
  <si>
    <t>Phone Number</t>
  </si>
  <si>
    <t>Email</t>
  </si>
  <si>
    <t>norm.rechel@sofsa.mil</t>
  </si>
  <si>
    <t>John.Siebert@kyloui.ang.af.mil</t>
  </si>
  <si>
    <t>Travis.Keehner@kyloui.ang.af.mil</t>
  </si>
  <si>
    <t>Jack Hawkins</t>
  </si>
  <si>
    <t>P.O Box        , Lafayette, IN 47902</t>
  </si>
  <si>
    <t>Bill Balda</t>
  </si>
  <si>
    <t>147-A Doe Run, Frankfort, KY 40601</t>
  </si>
  <si>
    <t>3220 Bugaboo Lane, Sellersburg, IN 47172</t>
  </si>
  <si>
    <t>8523 Confederate Place Drive, PeeWee Valley 40056</t>
  </si>
  <si>
    <t>2410 Jacobs Drive, New Albany, IN 47150</t>
  </si>
  <si>
    <t>Steven Young</t>
  </si>
  <si>
    <t>Missionary Ridge Drive, PeeWee Valley, KY 40056</t>
  </si>
  <si>
    <t>Travis McCoy</t>
  </si>
  <si>
    <t>Scott Flowers</t>
  </si>
  <si>
    <t>Norm Egbert</t>
  </si>
  <si>
    <t>Ben Smith</t>
  </si>
  <si>
    <t>Last Name</t>
  </si>
  <si>
    <t>First Name</t>
  </si>
  <si>
    <t>Middle Initial</t>
  </si>
  <si>
    <t>Agg</t>
  </si>
  <si>
    <t>Total X Count</t>
  </si>
  <si>
    <t>Bill</t>
  </si>
  <si>
    <t>David</t>
  </si>
  <si>
    <t>Stephen</t>
  </si>
  <si>
    <t>Norm</t>
  </si>
  <si>
    <t>Scott</t>
  </si>
  <si>
    <t>Steve</t>
  </si>
  <si>
    <t>Jack</t>
  </si>
  <si>
    <t>Travis</t>
  </si>
  <si>
    <t>Zach</t>
  </si>
  <si>
    <t>Dennis</t>
  </si>
  <si>
    <t>W</t>
  </si>
  <si>
    <t>J</t>
  </si>
  <si>
    <t>N</t>
  </si>
  <si>
    <t>L</t>
  </si>
  <si>
    <t>Balda</t>
  </si>
  <si>
    <t>Cox</t>
  </si>
  <si>
    <t>Darnell</t>
  </si>
  <si>
    <t>Egbert</t>
  </si>
  <si>
    <t>Flowers</t>
  </si>
  <si>
    <t>Hawkins</t>
  </si>
  <si>
    <t>Keehner</t>
  </si>
  <si>
    <t>Lubbers</t>
  </si>
  <si>
    <t>McCoy</t>
  </si>
  <si>
    <t>McLeod</t>
  </si>
  <si>
    <t>Ray</t>
  </si>
  <si>
    <t>Rechel</t>
  </si>
  <si>
    <t>Siebert</t>
  </si>
  <si>
    <t>Smith</t>
  </si>
  <si>
    <t>Philip</t>
  </si>
  <si>
    <t>Westerfield</t>
  </si>
  <si>
    <t>Steven</t>
  </si>
  <si>
    <t>Young</t>
  </si>
  <si>
    <t>HM</t>
  </si>
  <si>
    <t>EX</t>
  </si>
  <si>
    <t>SS</t>
  </si>
  <si>
    <t>MA</t>
  </si>
  <si>
    <t>MK</t>
  </si>
  <si>
    <t>MU</t>
  </si>
  <si>
    <t>Ben</t>
  </si>
  <si>
    <t xml:space="preserve">Stephen </t>
  </si>
  <si>
    <t>Match Date</t>
  </si>
  <si>
    <t>David Cox</t>
  </si>
  <si>
    <t>Stephen Darnell</t>
  </si>
  <si>
    <t>Travis Keehner</t>
  </si>
  <si>
    <t>Turner</t>
  </si>
  <si>
    <t>John</t>
  </si>
  <si>
    <t>Stephen Smith</t>
  </si>
  <si>
    <t>Philip Westerfield</t>
  </si>
  <si>
    <t>AGuy@DennyMac.com</t>
  </si>
  <si>
    <t>Mark Mann</t>
  </si>
  <si>
    <t>Mann</t>
  </si>
  <si>
    <t>Mark</t>
  </si>
  <si>
    <t>Ned Campbell</t>
  </si>
  <si>
    <t>Campbell</t>
  </si>
  <si>
    <t>Ned</t>
  </si>
  <si>
    <t>Jason Cox</t>
  </si>
  <si>
    <t>Jason</t>
  </si>
  <si>
    <t>Tim Archer</t>
  </si>
  <si>
    <t>Mk</t>
  </si>
  <si>
    <t>B</t>
  </si>
  <si>
    <t>11212 Woodridge Lake Way, Louisville, KY 40272</t>
  </si>
  <si>
    <t>502-935-5357</t>
  </si>
  <si>
    <t>timothy.archer@us.army.mil</t>
  </si>
  <si>
    <t>Brian Mann</t>
  </si>
  <si>
    <t>Zeb Gordon</t>
  </si>
  <si>
    <t>T</t>
  </si>
  <si>
    <t>1145 Pinckneyville Rd, Salem, KY, 42078</t>
  </si>
  <si>
    <t>270-988-3311</t>
  </si>
  <si>
    <t>Cody Richardson</t>
  </si>
  <si>
    <t>8803 Halford Way, Louisville, KY 40299</t>
  </si>
  <si>
    <t>502-493-7027</t>
  </si>
  <si>
    <t>502-418-6962</t>
  </si>
  <si>
    <t>Mark Paul</t>
  </si>
  <si>
    <t>R</t>
  </si>
  <si>
    <t>1730 Haven Trail, Martinsville, IN 46151</t>
  </si>
  <si>
    <t>765-349-2313</t>
  </si>
  <si>
    <t>thepauls@voyager.net</t>
  </si>
  <si>
    <t>Glenn Gordon</t>
  </si>
  <si>
    <t>A</t>
  </si>
  <si>
    <t>ggordon@csiweb.com</t>
  </si>
  <si>
    <t>D</t>
  </si>
  <si>
    <t>91 Stonecreek Drive, Fisherville, KY 40023</t>
  </si>
  <si>
    <t>jdc3006@insightbb.com</t>
  </si>
  <si>
    <t>Jeff Spainhour</t>
  </si>
  <si>
    <t>PO Box 436434 Louisville, KY 40253</t>
  </si>
  <si>
    <t>502-727-5671</t>
  </si>
  <si>
    <t>jspainhour@yahoo.com</t>
  </si>
  <si>
    <t>Spainhour</t>
  </si>
  <si>
    <t>Jeff</t>
  </si>
  <si>
    <t>Richardson</t>
  </si>
  <si>
    <t>Cody</t>
  </si>
  <si>
    <t>NRA ID Number</t>
  </si>
  <si>
    <t>Gordon</t>
  </si>
  <si>
    <t>Glenn</t>
  </si>
  <si>
    <t>Zeb</t>
  </si>
  <si>
    <t>Brian</t>
  </si>
  <si>
    <t>Archer</t>
  </si>
  <si>
    <t>Tim</t>
  </si>
  <si>
    <t>Zach Lubbers</t>
  </si>
  <si>
    <t>Paul</t>
  </si>
  <si>
    <t>1908 FoxTrail Drive, LaGrange, KY 40031</t>
  </si>
  <si>
    <t>10502 White Pine View Place, Louisville, KY 40299</t>
  </si>
  <si>
    <t>Eric Peek</t>
  </si>
  <si>
    <t>9708 Lanesboro Way, Louisville, KY 40242</t>
  </si>
  <si>
    <t>epeek@arenetworks.com</t>
  </si>
  <si>
    <t>Harold Cowley</t>
  </si>
  <si>
    <t>Cowley</t>
  </si>
  <si>
    <t>Harold</t>
  </si>
  <si>
    <t>227 Forest Trace, Radcliff, KY 40160</t>
  </si>
  <si>
    <t>hacowley@hotmail.com</t>
  </si>
  <si>
    <t>Matt Schmitt</t>
  </si>
  <si>
    <t>Schmitt</t>
  </si>
  <si>
    <t>Matt</t>
  </si>
  <si>
    <t>816 Stanton Ave, Terace Park, OH 45174</t>
  </si>
  <si>
    <t>Aubry Brock</t>
  </si>
  <si>
    <t>Brock</t>
  </si>
  <si>
    <t>Aubry</t>
  </si>
  <si>
    <t>102 Carey Lane, Elizabethtown, KY 42701</t>
  </si>
  <si>
    <t>Tim Heady</t>
  </si>
  <si>
    <t>UN</t>
  </si>
  <si>
    <t>631 N. Mulberry St, Elizabethtown, KY 42701</t>
  </si>
  <si>
    <t>270-401-6677</t>
  </si>
  <si>
    <t>wind50cal@yahoo.com</t>
  </si>
  <si>
    <t>Hager Hollon</t>
  </si>
  <si>
    <t>100 Brentlawn Drive, Frankfort, KY 40601</t>
  </si>
  <si>
    <t>502-227-9764</t>
  </si>
  <si>
    <t>hhollon@earthlink.net</t>
  </si>
  <si>
    <t>Jon Spiegelhalter</t>
  </si>
  <si>
    <t>E</t>
  </si>
  <si>
    <t>8513 Confederate Place Drive, Pewee Valley, KY 40056</t>
  </si>
  <si>
    <t>502-241-7517</t>
  </si>
  <si>
    <t>Alivia Yeager</t>
  </si>
  <si>
    <t>2244 Long Run Road, Louisville, KY 40245</t>
  </si>
  <si>
    <t>502-262-3868</t>
  </si>
  <si>
    <t>sportshooters2@aol.com</t>
  </si>
  <si>
    <t>Ray Yeager</t>
  </si>
  <si>
    <t>2245 Long Run Road, Louisville, KY 40245</t>
  </si>
  <si>
    <t>502-262-3869</t>
  </si>
  <si>
    <t>Don Tate</t>
  </si>
  <si>
    <t>1041 Lakeside Drive, Taylorsville, KY 40071</t>
  </si>
  <si>
    <t>502-477-9930</t>
  </si>
  <si>
    <t>donaldjtate@yahoo.com</t>
  </si>
  <si>
    <t>3903 Deer Lake Ct, Prospect, KY 40059</t>
  </si>
  <si>
    <t>Yeager</t>
  </si>
  <si>
    <t>Alivia</t>
  </si>
  <si>
    <t>Spiegelhalter</t>
  </si>
  <si>
    <t>Jon</t>
  </si>
  <si>
    <t>Tate</t>
  </si>
  <si>
    <t>Don</t>
  </si>
  <si>
    <t>Dennis Wayne McLeod</t>
  </si>
  <si>
    <t>F</t>
  </si>
  <si>
    <t>Greenwood, IN 46143</t>
  </si>
  <si>
    <t>PCA8133B</t>
  </si>
  <si>
    <t>Heady</t>
  </si>
  <si>
    <t>Phillip McMillen</t>
  </si>
  <si>
    <t>McMillen</t>
  </si>
  <si>
    <t>Phillip</t>
  </si>
  <si>
    <t>Rural Route 1 Box 1527, Springville, IN 47462</t>
  </si>
  <si>
    <t>wo2mac@yahoo.com</t>
  </si>
  <si>
    <t>Chris Remmel</t>
  </si>
  <si>
    <t>Remmel</t>
  </si>
  <si>
    <t>Chris</t>
  </si>
  <si>
    <t>10601 Bracken Branch Court, Louisville, KY 40223</t>
  </si>
  <si>
    <t>concretewall91@yahoo.com</t>
  </si>
  <si>
    <t>Terry Boardman</t>
  </si>
  <si>
    <t>Boardman</t>
  </si>
  <si>
    <t>Terry</t>
  </si>
  <si>
    <t>10001 Ivy Bridge Circle, Louisville, KY 40241</t>
  </si>
  <si>
    <t>fr12b6@bellsouth.net</t>
  </si>
  <si>
    <t>Frenzl</t>
  </si>
  <si>
    <t>Steve Frenzl</t>
  </si>
  <si>
    <t>1220 Afterglow Court, Louisville, KY 40214</t>
  </si>
  <si>
    <t>s.frenzl@insightbb.com</t>
  </si>
  <si>
    <t>Ron</t>
  </si>
  <si>
    <t>Clark Stevenson</t>
  </si>
  <si>
    <t>Stevenson</t>
  </si>
  <si>
    <t>Clark</t>
  </si>
  <si>
    <t>Ron Faulkner</t>
  </si>
  <si>
    <t>10103 Fossil Court, Louisville, KY 40223</t>
  </si>
  <si>
    <t>refaulkner@hotmail.com</t>
  </si>
  <si>
    <t>Paul Huttunen</t>
  </si>
  <si>
    <t>Huttunen</t>
  </si>
  <si>
    <t>1531 Tyler Park Drive, Louisville, KY 40204</t>
  </si>
  <si>
    <t>Mark A. Del Cotto</t>
  </si>
  <si>
    <t>Del Cotto</t>
  </si>
  <si>
    <t>223 Maple Ave, Danville, KY 40422</t>
  </si>
  <si>
    <t>PhilipBluegrassgunhide@netzero.com</t>
  </si>
  <si>
    <t>Oscar Ramsey</t>
  </si>
  <si>
    <t>M</t>
  </si>
  <si>
    <t>Ramsey</t>
  </si>
  <si>
    <t>Oscar</t>
  </si>
  <si>
    <t>366 W. Center St, Madisonville, KY 42431</t>
  </si>
  <si>
    <t>Copsey</t>
  </si>
  <si>
    <t>Roger</t>
  </si>
  <si>
    <t>11322 N. CR 750 E., Roachdale, IN 46172</t>
  </si>
  <si>
    <t>Andrew Amrhein</t>
  </si>
  <si>
    <t>Amrhein</t>
  </si>
  <si>
    <t>Andrew</t>
  </si>
  <si>
    <t>8206 Denise Dr., Louisville, KY 40219</t>
  </si>
  <si>
    <t>Kyant@bellsouth.net</t>
  </si>
  <si>
    <t>James M. Diehl</t>
  </si>
  <si>
    <t>Diehl</t>
  </si>
  <si>
    <t>James</t>
  </si>
  <si>
    <t>2723 Midway Road, Brandenburg, KY 40108</t>
  </si>
  <si>
    <t>ksdiehl@bbtel.com</t>
  </si>
  <si>
    <t>Mike Preston</t>
  </si>
  <si>
    <t>Mark Richardson</t>
  </si>
  <si>
    <t>Spencer Preston</t>
  </si>
  <si>
    <t>Preston</t>
  </si>
  <si>
    <t>Spencer</t>
  </si>
  <si>
    <t>Mike</t>
  </si>
  <si>
    <t>1331 Peaceful Way, Shepherdsville, KY 40165</t>
  </si>
  <si>
    <t>djc3006@bellsouth.net</t>
  </si>
  <si>
    <t>Evan Scoskie</t>
  </si>
  <si>
    <t>Scoskie</t>
  </si>
  <si>
    <t>Evan</t>
  </si>
  <si>
    <t>1000 Donovan Ct, Goshen, KY 40026</t>
  </si>
  <si>
    <t>evancoper91@aol.com</t>
  </si>
  <si>
    <t>John Grubbs</t>
  </si>
  <si>
    <t>Grubbs</t>
  </si>
  <si>
    <t>1730 W 400 S, Clayton, IN 46118</t>
  </si>
  <si>
    <t>grubbs@highstream.net</t>
  </si>
  <si>
    <t>Kevin McDonald</t>
  </si>
  <si>
    <t>McDonald</t>
  </si>
  <si>
    <t>Kevin</t>
  </si>
  <si>
    <t>1017 Wildwood Ct, Seymour, IN 47274</t>
  </si>
  <si>
    <t>tubegun@comcast.net</t>
  </si>
  <si>
    <t>Mike Idlewine</t>
  </si>
  <si>
    <t>Idlewine</t>
  </si>
  <si>
    <t>224 Sturgeon Dr, Seymour, IN 47274</t>
  </si>
  <si>
    <t>idlewine@verizon.net</t>
  </si>
  <si>
    <t>Paul Peterson</t>
  </si>
  <si>
    <t>Peterson</t>
  </si>
  <si>
    <t>pdp373@aol.net</t>
  </si>
  <si>
    <t>6350 Milltown-Frenchtown Rd, Milltown, IN</t>
  </si>
  <si>
    <t>Ralph Louttit</t>
  </si>
  <si>
    <t>Louttit</t>
  </si>
  <si>
    <t>Ralph</t>
  </si>
  <si>
    <t>Tim Agne</t>
  </si>
  <si>
    <t>Agne</t>
  </si>
  <si>
    <t>37 Woodfield Ct, Shelbyville, KY 40065</t>
  </si>
  <si>
    <t>Ed Huttunen</t>
  </si>
  <si>
    <t>ekalevi@aol.com</t>
  </si>
  <si>
    <t>Jerry Shaw</t>
  </si>
  <si>
    <t>Shaw</t>
  </si>
  <si>
    <t>Jerry</t>
  </si>
  <si>
    <t>1503 Cadence Ct, Louisville, KY 40222</t>
  </si>
  <si>
    <t>Susan Shaw</t>
  </si>
  <si>
    <t>Susan</t>
  </si>
  <si>
    <t>Ed</t>
  </si>
  <si>
    <t>Jake Allgeier  -JR-</t>
  </si>
  <si>
    <t>RTA8482F</t>
  </si>
  <si>
    <t>Julian Trent</t>
  </si>
  <si>
    <t>Trent</t>
  </si>
  <si>
    <t>Julian</t>
  </si>
  <si>
    <t>188 Clearwater Drive, Mt. Washington, KY</t>
  </si>
  <si>
    <t>julian.trent@yahoo.com</t>
  </si>
  <si>
    <t>Walt Cumberland</t>
  </si>
  <si>
    <t>Cumberland</t>
  </si>
  <si>
    <t>Walt</t>
  </si>
  <si>
    <t>888 W13, Rochester, IN 46975</t>
  </si>
  <si>
    <t>wcumbe@yahoo.com</t>
  </si>
  <si>
    <t>timagne@hotmail.com</t>
  </si>
  <si>
    <t>Oberg</t>
  </si>
  <si>
    <t>1410 Yager Lane, La Grange, KY 40031</t>
  </si>
  <si>
    <t>dloberg@bellsouth.net</t>
  </si>
  <si>
    <t>Allgeier</t>
  </si>
  <si>
    <t>Jake</t>
  </si>
  <si>
    <t>1634 Dunbarton Wynde, Louisville, KY 40205</t>
  </si>
  <si>
    <t>sallgeier@wave3tv.com</t>
  </si>
  <si>
    <t>David Oberg</t>
  </si>
  <si>
    <t>George Eberhardt</t>
  </si>
  <si>
    <t>Eberhardt</t>
  </si>
  <si>
    <t>George</t>
  </si>
  <si>
    <t>301 Newman Way, Mt. Washington, KY 40041</t>
  </si>
  <si>
    <t>Bill Beckler</t>
  </si>
  <si>
    <t>Beckler</t>
  </si>
  <si>
    <t>100 Sunnyside Court, Pewee Valley, KY 40056-9135</t>
  </si>
  <si>
    <t>Roger Copski</t>
  </si>
  <si>
    <t>Jason McDonald</t>
  </si>
  <si>
    <t>Joel</t>
  </si>
  <si>
    <t>Loel Ray Campbell</t>
  </si>
  <si>
    <t>Chuck Probus</t>
  </si>
  <si>
    <t>Julie Cogshall</t>
  </si>
  <si>
    <t>Cogshall</t>
  </si>
  <si>
    <t>Julie</t>
  </si>
  <si>
    <t>16 Surrey Drive, Meridan, CT 06451</t>
  </si>
  <si>
    <t>jujupink86@aol.com</t>
  </si>
  <si>
    <t>Faulkner</t>
  </si>
  <si>
    <t>Chris Vaughn</t>
  </si>
  <si>
    <t>155147465  </t>
  </si>
  <si>
    <t>Tom Alves</t>
  </si>
  <si>
    <t>Alves</t>
  </si>
  <si>
    <t>Tom</t>
  </si>
  <si>
    <t>P.O. Box 941, Henderson, KY 42419-0941</t>
  </si>
  <si>
    <t>tomasalv@aol.com</t>
  </si>
  <si>
    <t>Laura Guay</t>
  </si>
  <si>
    <t>Guay</t>
  </si>
  <si>
    <t>Laura</t>
  </si>
  <si>
    <t>P.O. Box 716, Fort Knox, KY 40121</t>
  </si>
  <si>
    <t>lauraguay2@yahoo.com</t>
  </si>
  <si>
    <t>Neil Frenzl</t>
  </si>
  <si>
    <t>Chris Trificant</t>
  </si>
  <si>
    <t>Neil</t>
  </si>
  <si>
    <t>Probus</t>
  </si>
  <si>
    <t>Chuck</t>
  </si>
  <si>
    <t>Kevin Powell</t>
  </si>
  <si>
    <t>800-852-0982  ext 4536</t>
  </si>
  <si>
    <t>ebbie53@insightbb.com</t>
  </si>
  <si>
    <t>Jeff Trowbridge</t>
  </si>
  <si>
    <t>Trowbridge</t>
  </si>
  <si>
    <t>1271 Farmcrest Drive, Union, KY 41091</t>
  </si>
  <si>
    <t>trowbridgem@fuse.net</t>
  </si>
  <si>
    <t>104 N. Jane St., Louisville, KY 40206</t>
  </si>
  <si>
    <t>cprobus783@bellsouth.net</t>
  </si>
  <si>
    <t>Matthew Johnson</t>
  </si>
  <si>
    <t>Johnson</t>
  </si>
  <si>
    <t>Matthew</t>
  </si>
  <si>
    <t>230 Beechtree Lane, Mt. Washington, KY 40047</t>
  </si>
  <si>
    <t>Matt Logan</t>
  </si>
  <si>
    <t>Logan</t>
  </si>
  <si>
    <t>John Edgerly</t>
  </si>
  <si>
    <t>Edgerly</t>
  </si>
  <si>
    <t>3876 S. McDougal St., Bloomington, IN 47403</t>
  </si>
  <si>
    <t>Mike Snyder</t>
  </si>
  <si>
    <t>3082 Cobblers Crossing Road, New Albany, IN 47150</t>
  </si>
  <si>
    <t>mwsnyder@insightbb.com</t>
  </si>
  <si>
    <t>Snyder</t>
  </si>
  <si>
    <t>RTA8478J</t>
  </si>
  <si>
    <t>640 Autumnwood Drive, Richmmond, KY 40475</t>
  </si>
  <si>
    <t>nfrenzl40475@yahoo.com</t>
  </si>
  <si>
    <t>jrcampbell4@yahoo.com</t>
  </si>
  <si>
    <t>10961 Southgate Manor Drive, Unit 2, Louisville, KY 40229</t>
  </si>
  <si>
    <t>Otjen</t>
  </si>
  <si>
    <t>Mathew</t>
  </si>
  <si>
    <t>353 Chase Lalte Rd, Rineyville, KY 40162</t>
  </si>
  <si>
    <t>Cleary</t>
  </si>
  <si>
    <t>110 Commanche Dr, Elizabethtown, KY 42710</t>
  </si>
  <si>
    <t>Murphy</t>
  </si>
  <si>
    <t>Michael</t>
  </si>
  <si>
    <t>michael.mclarney@live.com</t>
  </si>
  <si>
    <t>209 Oak Valley Ct, Elizabethtown, KY 42701</t>
  </si>
  <si>
    <t>PO Box 81, Rockport, IN 47635</t>
  </si>
  <si>
    <t>Fraze</t>
  </si>
  <si>
    <t>5397 Bardstown Rd, Elizabethtown, KY 42701</t>
  </si>
  <si>
    <t>7605 Mary Lee Lane, Louisville, KY 40291</t>
  </si>
  <si>
    <t>3022 Fallen Wood Lane, La Grange, KY 40031</t>
  </si>
  <si>
    <t>McLarney</t>
  </si>
  <si>
    <t>Updated 2-24-11</t>
  </si>
  <si>
    <t>3105 Old Tay Bridge, Jeffersonville, IN 47130</t>
  </si>
  <si>
    <t>Rice</t>
  </si>
  <si>
    <t>Josh</t>
  </si>
  <si>
    <t>811 Bennet Road, Salem, KY 42078</t>
  </si>
  <si>
    <t>Harden</t>
  </si>
  <si>
    <t>Tyler</t>
  </si>
  <si>
    <t>PO Box 319 Solsberry, IN 47459</t>
  </si>
  <si>
    <t>210 Blossom Lane, Elizabethtown, KY 42701</t>
  </si>
  <si>
    <t>jerryshaw.etown@gmail.com</t>
  </si>
  <si>
    <t>otjen4@yahoo.com</t>
  </si>
  <si>
    <t>5561 Battle Training Rd, Elizabethtown, KY 42701</t>
  </si>
  <si>
    <t>Dwayne</t>
  </si>
  <si>
    <t>3366 La Grange Rd, Shelbyville, KY 40065</t>
  </si>
  <si>
    <t>Dalton</t>
  </si>
  <si>
    <t>709 Franklin Ct. Radcliff  KY 40160</t>
  </si>
  <si>
    <t>Quimby</t>
  </si>
  <si>
    <t>germantigertank@yahoo.com</t>
  </si>
  <si>
    <t>Klostermann</t>
  </si>
  <si>
    <t>Larry</t>
  </si>
  <si>
    <t>Koernke</t>
  </si>
  <si>
    <t>William</t>
  </si>
  <si>
    <t>Powell</t>
  </si>
  <si>
    <t>Montgomery</t>
  </si>
  <si>
    <t>Charles</t>
  </si>
  <si>
    <t>xxxxxx</t>
  </si>
  <si>
    <t>John C. Garand Rifle Match Results</t>
  </si>
  <si>
    <t>200 Yard Prone SF</t>
  </si>
  <si>
    <t>200 Yard Prone RF</t>
  </si>
  <si>
    <t>200 Yard Offhand</t>
  </si>
  <si>
    <t>XXXX</t>
  </si>
  <si>
    <t>CMP Number</t>
  </si>
  <si>
    <t>Team Aggregate</t>
  </si>
  <si>
    <t>Grand Aggregate</t>
  </si>
  <si>
    <t>Team Number</t>
  </si>
  <si>
    <t>XXXXXX</t>
  </si>
  <si>
    <t>Dr. Gary Reasor</t>
  </si>
  <si>
    <t>Reasor</t>
  </si>
  <si>
    <t>Gary</t>
  </si>
  <si>
    <t>3002 Lake Vista Drive, Louisville, KY 40241</t>
  </si>
  <si>
    <t>Josh Rice</t>
  </si>
  <si>
    <t>Drew Rudd</t>
  </si>
  <si>
    <t>Rudd</t>
  </si>
  <si>
    <t>2013 Spring Farms Drive, Floyds Knobs, Indiana 47119</t>
  </si>
  <si>
    <t>ukpharmd2001@hotmail.com</t>
  </si>
  <si>
    <t>Troy Wilson</t>
  </si>
  <si>
    <t>Wilson</t>
  </si>
  <si>
    <t>Troy</t>
  </si>
  <si>
    <t>732 Ohio Ave, Sellersburg, Indiana 47172</t>
  </si>
  <si>
    <t>732ohio@insightbb.com</t>
  </si>
  <si>
    <t>greasormd@me.com</t>
  </si>
  <si>
    <t>EPL 061131520</t>
  </si>
  <si>
    <t>Vintage Military Rifle Match Results</t>
  </si>
  <si>
    <t>300 Yard Score</t>
  </si>
  <si>
    <t>500 Yard Score</t>
  </si>
  <si>
    <t>Ind. Agg</t>
  </si>
  <si>
    <t>Rifle</t>
  </si>
  <si>
    <t>Draggoo</t>
  </si>
  <si>
    <t>Dwayne Draggoo</t>
  </si>
  <si>
    <t>draggoo@insightbb.com</t>
  </si>
  <si>
    <t>Paid</t>
  </si>
  <si>
    <t>Wayne</t>
  </si>
  <si>
    <t>ST John</t>
  </si>
  <si>
    <t>Abbott</t>
  </si>
  <si>
    <t>Donny</t>
  </si>
  <si>
    <t>Lyle</t>
  </si>
  <si>
    <t>Lemay</t>
  </si>
  <si>
    <t>Hill</t>
  </si>
  <si>
    <t>Parker</t>
  </si>
  <si>
    <t>Curtis</t>
  </si>
  <si>
    <t>Total Paid</t>
  </si>
  <si>
    <t>1903A3 Springfield</t>
  </si>
  <si>
    <t>1903 Springfield</t>
  </si>
  <si>
    <t>K-31 Scmitt -Ruben</t>
  </si>
  <si>
    <t>M1 Garand</t>
  </si>
  <si>
    <t>1917 Enfield</t>
  </si>
  <si>
    <t>Income</t>
  </si>
  <si>
    <t># of Shooters</t>
  </si>
  <si>
    <t>Total Income</t>
  </si>
  <si>
    <t>Expenses</t>
  </si>
  <si>
    <t>Total Expenses</t>
  </si>
  <si>
    <t>Home Depot</t>
  </si>
  <si>
    <t>Amount Paid</t>
  </si>
  <si>
    <t>targets</t>
  </si>
  <si>
    <t>Date</t>
  </si>
  <si>
    <r>
      <rPr>
        <sz val="12"/>
        <rFont val="Arial"/>
        <family val="2"/>
      </rPr>
      <t>Amount Due</t>
    </r>
    <r>
      <rPr>
        <b/>
        <sz val="12"/>
        <rFont val="Arial"/>
        <family val="2"/>
      </rPr>
      <t xml:space="preserve"> Club / </t>
    </r>
    <r>
      <rPr>
        <b/>
        <sz val="12"/>
        <color indexed="10"/>
        <rFont val="Arial"/>
        <family val="2"/>
      </rPr>
      <t>Member</t>
    </r>
  </si>
  <si>
    <t xml:space="preserve">    Southern Indiana Rifle &amp; Pistol Club Match Report</t>
  </si>
  <si>
    <t>Vintage Sniper Rifle Match Results</t>
  </si>
  <si>
    <t>Krajnak</t>
  </si>
  <si>
    <t>Louis</t>
  </si>
  <si>
    <t>Crawford</t>
  </si>
  <si>
    <t>Tony</t>
  </si>
  <si>
    <t>Westley</t>
  </si>
  <si>
    <t xml:space="preserve"> Casale</t>
  </si>
  <si>
    <t>Grant</t>
  </si>
  <si>
    <t>Dane</t>
  </si>
  <si>
    <t>Drew</t>
  </si>
  <si>
    <t>Derrick</t>
  </si>
  <si>
    <t>Lane</t>
  </si>
  <si>
    <t>Perkins</t>
  </si>
  <si>
    <t>Corey</t>
  </si>
  <si>
    <t>Cole</t>
  </si>
  <si>
    <t>Richards</t>
  </si>
  <si>
    <t>Cain</t>
  </si>
  <si>
    <t>Lamber</t>
  </si>
  <si>
    <t>Doug</t>
  </si>
  <si>
    <t>Donnie</t>
  </si>
  <si>
    <t>Gailer</t>
  </si>
  <si>
    <t>Mobley</t>
  </si>
  <si>
    <t>Earl</t>
  </si>
  <si>
    <t>Thomas</t>
  </si>
  <si>
    <t>Leslie</t>
  </si>
  <si>
    <t>Nathan</t>
  </si>
  <si>
    <t>Marshall</t>
  </si>
  <si>
    <t>Graham</t>
  </si>
  <si>
    <t>Dudgeon</t>
  </si>
  <si>
    <t>Brent</t>
  </si>
  <si>
    <t>Catie</t>
  </si>
  <si>
    <t>Modern Military</t>
  </si>
  <si>
    <t>AR 15</t>
  </si>
  <si>
    <t>Moberly</t>
  </si>
  <si>
    <t>Nik</t>
  </si>
  <si>
    <t>Cameron</t>
  </si>
  <si>
    <t>Zack</t>
  </si>
  <si>
    <t>Will</t>
  </si>
  <si>
    <t>Kummer</t>
  </si>
  <si>
    <t xml:space="preserve">Modern </t>
  </si>
  <si>
    <t>Kastman</t>
  </si>
  <si>
    <t>Gregg</t>
  </si>
  <si>
    <t>LeMay</t>
  </si>
  <si>
    <t>Pitre</t>
  </si>
  <si>
    <t>US Krag</t>
  </si>
  <si>
    <t>First name</t>
  </si>
  <si>
    <t>St. John</t>
  </si>
  <si>
    <t xml:space="preserve">Jerry </t>
  </si>
  <si>
    <t>Beckort</t>
  </si>
  <si>
    <t>Halajcsik</t>
  </si>
  <si>
    <t>Indiana/Kuntucky Championship</t>
  </si>
  <si>
    <t>Kentucky Championship</t>
  </si>
  <si>
    <t xml:space="preserve">Mike </t>
  </si>
  <si>
    <t>Korff</t>
  </si>
  <si>
    <t>Deming</t>
  </si>
  <si>
    <t>Harrison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</si>
</sst>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"/>
    <numFmt numFmtId="165" formatCode="0.000%"/>
    <numFmt numFmtId="166" formatCode="0.0%"/>
    <numFmt numFmtId="167" formatCode="[&lt;=9999999]###\-####;\(###\)\ ###\-####"/>
    <numFmt numFmtId="168" formatCode="0.000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[$-409]dddd\,\ mmmm\ dd\,\ yyyy"/>
    <numFmt numFmtId="174" formatCode="m/d/yy;@"/>
    <numFmt numFmtId="175" formatCode="&quot;$&quot;#,##0.00"/>
    <numFmt numFmtId="176" formatCode="&quot;$&quot;#,##0"/>
    <numFmt numFmtId="177" formatCode="mm/dd/yy;@"/>
    <numFmt numFmtId="178" formatCode="&quot;$&quot;#,##0.00;[Red]&quot;$&quot;#,##0.00"/>
  </numFmts>
  <fonts count="5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sz val="18"/>
      <name val="Arial"/>
      <family val="0"/>
    </font>
    <font>
      <sz val="8"/>
      <name val="Arial"/>
      <family val="0"/>
    </font>
    <font>
      <sz val="11"/>
      <name val="Calibri"/>
      <family val="2"/>
    </font>
    <font>
      <u val="single"/>
      <sz val="10"/>
      <color indexed="8"/>
      <name val="Arial"/>
      <family val="0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ourier New"/>
      <family val="3"/>
    </font>
    <font>
      <sz val="10"/>
      <color indexed="10"/>
      <name val="Arial"/>
      <family val="2"/>
    </font>
    <font>
      <sz val="2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Courier New"/>
      <family val="3"/>
    </font>
    <font>
      <sz val="10"/>
      <color rgb="FFFF0000"/>
      <name val="Arial"/>
      <family val="2"/>
    </font>
    <font>
      <sz val="28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 tint="-0.0499799996614456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67" fontId="0" fillId="0" borderId="0" xfId="0" applyNumberFormat="1" applyAlignment="1">
      <alignment horizontal="center" vertical="center"/>
    </xf>
    <xf numFmtId="0" fontId="1" fillId="0" borderId="0" xfId="53" applyAlignment="1" applyProtection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167" fontId="0" fillId="0" borderId="1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167" fontId="0" fillId="0" borderId="0" xfId="0" applyNumberFormat="1" applyBorder="1" applyAlignment="1">
      <alignment horizontal="center" vertical="center"/>
    </xf>
    <xf numFmtId="0" fontId="1" fillId="0" borderId="0" xfId="53" applyBorder="1" applyAlignment="1" applyProtection="1">
      <alignment horizontal="center" vertical="center"/>
      <protection/>
    </xf>
    <xf numFmtId="0" fontId="0" fillId="0" borderId="11" xfId="0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167" fontId="0" fillId="0" borderId="0" xfId="0" applyNumberFormat="1" applyAlignment="1">
      <alignment horizontal="center" vertical="center" wrapText="1"/>
    </xf>
    <xf numFmtId="167" fontId="1" fillId="0" borderId="0" xfId="53" applyNumberFormat="1" applyAlignment="1" applyProtection="1">
      <alignment horizontal="center" vertical="center"/>
      <protection/>
    </xf>
    <xf numFmtId="167" fontId="8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1" fontId="0" fillId="0" borderId="10" xfId="0" applyNumberFormat="1" applyBorder="1" applyAlignment="1">
      <alignment horizontal="center" vertical="center" wrapText="1"/>
    </xf>
    <xf numFmtId="1" fontId="0" fillId="0" borderId="0" xfId="0" applyNumberFormat="1" applyBorder="1" applyAlignment="1">
      <alignment horizontal="center" vertical="center" wrapText="1"/>
    </xf>
    <xf numFmtId="1" fontId="4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 vertical="center"/>
    </xf>
    <xf numFmtId="1" fontId="3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0" xfId="0" applyNumberFormat="1" applyFont="1" applyAlignment="1">
      <alignment horizontal="center" vertical="center"/>
    </xf>
    <xf numFmtId="1" fontId="0" fillId="33" borderId="0" xfId="0" applyNumberFormat="1" applyFill="1" applyAlignment="1">
      <alignment horizontal="center" vertical="center"/>
    </xf>
    <xf numFmtId="1" fontId="3" fillId="0" borderId="0" xfId="0" applyNumberFormat="1" applyFont="1" applyAlignment="1">
      <alignment/>
    </xf>
    <xf numFmtId="1" fontId="0" fillId="0" borderId="0" xfId="0" applyNumberFormat="1" applyFont="1" applyAlignment="1">
      <alignment horizontal="center"/>
    </xf>
    <xf numFmtId="1" fontId="51" fillId="0" borderId="0" xfId="0" applyNumberFormat="1" applyFont="1" applyAlignment="1">
      <alignment horizontal="center"/>
    </xf>
    <xf numFmtId="0" fontId="1" fillId="0" borderId="0" xfId="53" applyFont="1" applyAlignment="1" applyProtection="1">
      <alignment horizontal="center" vertical="center"/>
      <protection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0" fillId="0" borderId="16" xfId="0" applyNumberForma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52" fillId="0" borderId="10" xfId="0" applyFont="1" applyBorder="1" applyAlignment="1">
      <alignment horizontal="center" vertical="center" wrapText="1"/>
    </xf>
    <xf numFmtId="175" fontId="0" fillId="0" borderId="0" xfId="0" applyNumberFormat="1" applyAlignment="1">
      <alignment/>
    </xf>
    <xf numFmtId="176" fontId="0" fillId="0" borderId="0" xfId="0" applyNumberFormat="1" applyAlignment="1">
      <alignment horizontal="center" vertical="center"/>
    </xf>
    <xf numFmtId="0" fontId="0" fillId="0" borderId="0" xfId="0" applyFont="1" applyAlignment="1">
      <alignment/>
    </xf>
    <xf numFmtId="176" fontId="0" fillId="0" borderId="0" xfId="0" applyNumberFormat="1" applyAlignment="1">
      <alignment horizontal="center"/>
    </xf>
    <xf numFmtId="176" fontId="10" fillId="0" borderId="0" xfId="0" applyNumberFormat="1" applyFont="1" applyAlignment="1">
      <alignment horizontal="center"/>
    </xf>
    <xf numFmtId="176" fontId="0" fillId="0" borderId="0" xfId="0" applyNumberFormat="1" applyFont="1" applyAlignment="1">
      <alignment horizontal="center" vertical="center"/>
    </xf>
    <xf numFmtId="176" fontId="0" fillId="0" borderId="0" xfId="0" applyNumberFormat="1" applyFont="1" applyAlignment="1">
      <alignment horizontal="center"/>
    </xf>
    <xf numFmtId="0" fontId="10" fillId="0" borderId="0" xfId="0" applyFont="1" applyAlignment="1">
      <alignment/>
    </xf>
    <xf numFmtId="174" fontId="0" fillId="0" borderId="0" xfId="0" applyNumberFormat="1" applyAlignment="1">
      <alignment horizontal="center"/>
    </xf>
    <xf numFmtId="174" fontId="0" fillId="0" borderId="0" xfId="0" applyNumberFormat="1" applyFont="1" applyAlignment="1">
      <alignment horizontal="center"/>
    </xf>
    <xf numFmtId="14" fontId="0" fillId="0" borderId="0" xfId="0" applyNumberFormat="1" applyAlignment="1">
      <alignment horizontal="center"/>
    </xf>
    <xf numFmtId="0" fontId="10" fillId="0" borderId="0" xfId="0" applyFont="1" applyAlignment="1">
      <alignment horizontal="center"/>
    </xf>
    <xf numFmtId="175" fontId="10" fillId="0" borderId="0" xfId="0" applyNumberFormat="1" applyFont="1" applyAlignment="1">
      <alignment/>
    </xf>
    <xf numFmtId="175" fontId="0" fillId="0" borderId="0" xfId="0" applyNumberFormat="1" applyAlignment="1">
      <alignment horizontal="right"/>
    </xf>
    <xf numFmtId="175" fontId="10" fillId="0" borderId="0" xfId="0" applyNumberFormat="1" applyFont="1" applyAlignment="1">
      <alignment horizontal="right"/>
    </xf>
    <xf numFmtId="0" fontId="11" fillId="0" borderId="0" xfId="0" applyFont="1" applyAlignment="1">
      <alignment/>
    </xf>
    <xf numFmtId="0" fontId="9" fillId="0" borderId="0" xfId="0" applyFont="1" applyAlignment="1">
      <alignment/>
    </xf>
    <xf numFmtId="178" fontId="11" fillId="0" borderId="0" xfId="0" applyNumberFormat="1" applyFont="1" applyAlignment="1">
      <alignment/>
    </xf>
    <xf numFmtId="0" fontId="0" fillId="0" borderId="0" xfId="0" applyBorder="1" applyAlignment="1">
      <alignment/>
    </xf>
    <xf numFmtId="0" fontId="13" fillId="0" borderId="25" xfId="0" applyFont="1" applyBorder="1" applyAlignment="1">
      <alignment/>
    </xf>
    <xf numFmtId="0" fontId="13" fillId="0" borderId="16" xfId="0" applyFont="1" applyBorder="1" applyAlignment="1">
      <alignment/>
    </xf>
    <xf numFmtId="0" fontId="0" fillId="0" borderId="26" xfId="0" applyBorder="1" applyAlignment="1">
      <alignment/>
    </xf>
    <xf numFmtId="174" fontId="0" fillId="34" borderId="0" xfId="0" applyNumberFormat="1" applyFill="1" applyAlignment="1">
      <alignment horizontal="center"/>
    </xf>
    <xf numFmtId="0" fontId="0" fillId="34" borderId="0" xfId="0" applyFill="1" applyAlignment="1">
      <alignment/>
    </xf>
    <xf numFmtId="0" fontId="0" fillId="34" borderId="0" xfId="0" applyFill="1" applyAlignment="1">
      <alignment horizontal="center"/>
    </xf>
    <xf numFmtId="175" fontId="0" fillId="34" borderId="0" xfId="0" applyNumberFormat="1" applyFill="1" applyAlignment="1">
      <alignment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4" fontId="52" fillId="0" borderId="10" xfId="0" applyNumberFormat="1" applyFont="1" applyBorder="1" applyAlignment="1">
      <alignment horizontal="center" vertical="center"/>
    </xf>
    <xf numFmtId="0" fontId="53" fillId="0" borderId="21" xfId="0" applyFont="1" applyBorder="1" applyAlignment="1">
      <alignment horizontal="center" vertical="center"/>
    </xf>
    <xf numFmtId="0" fontId="53" fillId="0" borderId="22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174" fontId="0" fillId="0" borderId="10" xfId="0" applyNumberFormat="1" applyFont="1" applyBorder="1" applyAlignment="1">
      <alignment horizontal="center" vertical="center" wrapText="1"/>
    </xf>
    <xf numFmtId="174" fontId="0" fillId="0" borderId="10" xfId="0" applyNumberFormat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sallgeier@wave3tv.com" TargetMode="External" /><Relationship Id="rId2" Type="http://schemas.openxmlformats.org/officeDocument/2006/relationships/hyperlink" Target="mailto:dloberg@bellsouth.net" TargetMode="External" /><Relationship Id="rId3" Type="http://schemas.openxmlformats.org/officeDocument/2006/relationships/hyperlink" Target="mailto:timagne@hotmail.com" TargetMode="External" /><Relationship Id="rId4" Type="http://schemas.openxmlformats.org/officeDocument/2006/relationships/hyperlink" Target="mailto:wcumbe@yahoo.com" TargetMode="External" /><Relationship Id="rId5" Type="http://schemas.openxmlformats.org/officeDocument/2006/relationships/hyperlink" Target="mailto:julian.trent@yahoo.com" TargetMode="External" /><Relationship Id="rId6" Type="http://schemas.openxmlformats.org/officeDocument/2006/relationships/hyperlink" Target="mailto:donaldjtate@yahoo.com" TargetMode="External" /><Relationship Id="rId7" Type="http://schemas.openxmlformats.org/officeDocument/2006/relationships/hyperlink" Target="mailto:ekalevi@aol.com" TargetMode="External" /><Relationship Id="rId8" Type="http://schemas.openxmlformats.org/officeDocument/2006/relationships/hyperlink" Target="mailto:thepauls@voyager.net" TargetMode="External" /><Relationship Id="rId9" Type="http://schemas.openxmlformats.org/officeDocument/2006/relationships/hyperlink" Target="mailto:pdp373@aol.net" TargetMode="External" /><Relationship Id="rId10" Type="http://schemas.openxmlformats.org/officeDocument/2006/relationships/hyperlink" Target="mailto:tubegun@comcast.net" TargetMode="External" /><Relationship Id="rId11" Type="http://schemas.openxmlformats.org/officeDocument/2006/relationships/hyperlink" Target="mailto:AGuy@DennyMac.com" TargetMode="External" /><Relationship Id="rId12" Type="http://schemas.openxmlformats.org/officeDocument/2006/relationships/hyperlink" Target="mailto:grubbs@highstream.net" TargetMode="External" /><Relationship Id="rId13" Type="http://schemas.openxmlformats.org/officeDocument/2006/relationships/hyperlink" Target="mailto:wind50cal@yahoo.com" TargetMode="External" /><Relationship Id="rId14" Type="http://schemas.openxmlformats.org/officeDocument/2006/relationships/hyperlink" Target="mailto:evancoper91@aol.com" TargetMode="External" /><Relationship Id="rId15" Type="http://schemas.openxmlformats.org/officeDocument/2006/relationships/hyperlink" Target="mailto:ksdiehl@bbtel.com" TargetMode="External" /><Relationship Id="rId16" Type="http://schemas.openxmlformats.org/officeDocument/2006/relationships/hyperlink" Target="mailto:Kyant@bellsouth.net" TargetMode="External" /><Relationship Id="rId17" Type="http://schemas.openxmlformats.org/officeDocument/2006/relationships/hyperlink" Target="mailto:idlewine@verizon.net" TargetMode="External" /><Relationship Id="rId18" Type="http://schemas.openxmlformats.org/officeDocument/2006/relationships/hyperlink" Target="mailto:refaulkner@hotmail.com" TargetMode="External" /><Relationship Id="rId19" Type="http://schemas.openxmlformats.org/officeDocument/2006/relationships/hyperlink" Target="mailto:s.frenzl@insightbb.com" TargetMode="External" /><Relationship Id="rId20" Type="http://schemas.openxmlformats.org/officeDocument/2006/relationships/hyperlink" Target="mailto:fr12b6@bellsouth.net" TargetMode="External" /><Relationship Id="rId21" Type="http://schemas.openxmlformats.org/officeDocument/2006/relationships/hyperlink" Target="mailto:concretewall91@yahoo.com" TargetMode="External" /><Relationship Id="rId22" Type="http://schemas.openxmlformats.org/officeDocument/2006/relationships/hyperlink" Target="mailto:sportshooters2@aol.com" TargetMode="External" /><Relationship Id="rId23" Type="http://schemas.openxmlformats.org/officeDocument/2006/relationships/hyperlink" Target="mailto:jspainhour@yahoo.com" TargetMode="External" /><Relationship Id="rId24" Type="http://schemas.openxmlformats.org/officeDocument/2006/relationships/hyperlink" Target="mailto:jspainhour@yahoo.com" TargetMode="External" /><Relationship Id="rId25" Type="http://schemas.openxmlformats.org/officeDocument/2006/relationships/hyperlink" Target="mailto:ggordon@csiweb.com" TargetMode="External" /><Relationship Id="rId26" Type="http://schemas.openxmlformats.org/officeDocument/2006/relationships/hyperlink" Target="mailto:ggordon@csiweb.com" TargetMode="External" /><Relationship Id="rId27" Type="http://schemas.openxmlformats.org/officeDocument/2006/relationships/hyperlink" Target="mailto:donaldjtate@yahoo.com" TargetMode="External" /><Relationship Id="rId28" Type="http://schemas.openxmlformats.org/officeDocument/2006/relationships/hyperlink" Target="mailto:AGuy@DennyMac.com" TargetMode="External" /><Relationship Id="rId29" Type="http://schemas.openxmlformats.org/officeDocument/2006/relationships/hyperlink" Target="mailto:sportshooters2@aol.com" TargetMode="External" /><Relationship Id="rId30" Type="http://schemas.openxmlformats.org/officeDocument/2006/relationships/hyperlink" Target="mailto:ggordon@csiweb.com" TargetMode="External" /><Relationship Id="rId31" Type="http://schemas.openxmlformats.org/officeDocument/2006/relationships/hyperlink" Target="mailto:gchaney@ma.rr.com" TargetMode="External" /><Relationship Id="rId32" Type="http://schemas.openxmlformats.org/officeDocument/2006/relationships/hyperlink" Target="mailto:gchaney@ma.rr.com" TargetMode="External" /><Relationship Id="rId33" Type="http://schemas.openxmlformats.org/officeDocument/2006/relationships/hyperlink" Target="mailto:AGuy@DennyMac.com" TargetMode="External" /><Relationship Id="rId34" Type="http://schemas.openxmlformats.org/officeDocument/2006/relationships/hyperlink" Target="mailto:wind50cal@yahoo.com" TargetMode="External" /><Relationship Id="rId35" Type="http://schemas.openxmlformats.org/officeDocument/2006/relationships/hyperlink" Target="mailto:thepauls@voyager.net" TargetMode="External" /><Relationship Id="rId36" Type="http://schemas.openxmlformats.org/officeDocument/2006/relationships/hyperlink" Target="mailto:PhilipBluegrassgunhide@netzero.com" TargetMode="External" /><Relationship Id="rId37" Type="http://schemas.openxmlformats.org/officeDocument/2006/relationships/hyperlink" Target="mailto:jspainhour@yahoo.com" TargetMode="External" /><Relationship Id="rId38" Type="http://schemas.openxmlformats.org/officeDocument/2006/relationships/hyperlink" Target="mailto:AGuy@DennyMac.com" TargetMode="External" /><Relationship Id="rId39" Type="http://schemas.openxmlformats.org/officeDocument/2006/relationships/hyperlink" Target="mailto:John.Siebert@kyloui.ang.af.mil" TargetMode="External" /><Relationship Id="rId40" Type="http://schemas.openxmlformats.org/officeDocument/2006/relationships/hyperlink" Target="mailto:John.Siebert@kyloui.ang.af.mil" TargetMode="External" /><Relationship Id="rId41" Type="http://schemas.openxmlformats.org/officeDocument/2006/relationships/hyperlink" Target="mailto:Travis.Keehner@kyloui.ang.af.mil" TargetMode="External" /><Relationship Id="rId42" Type="http://schemas.openxmlformats.org/officeDocument/2006/relationships/hyperlink" Target="mailto:jspainhour@yahoo.com" TargetMode="External" /><Relationship Id="rId43" Type="http://schemas.openxmlformats.org/officeDocument/2006/relationships/hyperlink" Target="mailto:jdc3006@insightbb.com" TargetMode="External" /><Relationship Id="rId44" Type="http://schemas.openxmlformats.org/officeDocument/2006/relationships/hyperlink" Target="mailto:gingercox@netzero.net" TargetMode="External" /><Relationship Id="rId45" Type="http://schemas.openxmlformats.org/officeDocument/2006/relationships/hyperlink" Target="mailto:jspainhour@yahoo.com" TargetMode="External" /><Relationship Id="rId46" Type="http://schemas.openxmlformats.org/officeDocument/2006/relationships/hyperlink" Target="mailto:jdc3006@insightbb.com" TargetMode="External" /><Relationship Id="rId47" Type="http://schemas.openxmlformats.org/officeDocument/2006/relationships/hyperlink" Target="mailto:epeek@arenetworks.com" TargetMode="External" /><Relationship Id="rId48" Type="http://schemas.openxmlformats.org/officeDocument/2006/relationships/hyperlink" Target="mailto:timothy.archer@us.army.mil" TargetMode="External" /><Relationship Id="rId49" Type="http://schemas.openxmlformats.org/officeDocument/2006/relationships/hyperlink" Target="mailto:otjen4@yahoo.com" TargetMode="External" /><Relationship Id="rId50" Type="http://schemas.openxmlformats.org/officeDocument/2006/relationships/hyperlink" Target="mailto:norm.rechel@sofsa.mil" TargetMode="External" /><Relationship Id="rId51" Type="http://schemas.openxmlformats.org/officeDocument/2006/relationships/hyperlink" Target="mailto:sportshooters2@aol.com" TargetMode="External" /><Relationship Id="rId52" Type="http://schemas.openxmlformats.org/officeDocument/2006/relationships/hyperlink" Target="mailto:John.Siebert@kyloui.ang.af.mil" TargetMode="External" /><Relationship Id="rId53" Type="http://schemas.openxmlformats.org/officeDocument/2006/relationships/hyperlink" Target="mailto:wind50cal@yahoo.com" TargetMode="External" /><Relationship Id="rId54" Type="http://schemas.openxmlformats.org/officeDocument/2006/relationships/hyperlink" Target="mailto:Travis.Keehner@kyloui.ang.af.mil" TargetMode="External" /><Relationship Id="rId55" Type="http://schemas.openxmlformats.org/officeDocument/2006/relationships/hyperlink" Target="mailto:jerryshaw.etown@gmail.com" TargetMode="External" /><Relationship Id="rId56" Type="http://schemas.openxmlformats.org/officeDocument/2006/relationships/hyperlink" Target="mailto:wo2mac@yahoo.com" TargetMode="External" /><Relationship Id="rId57" Type="http://schemas.openxmlformats.org/officeDocument/2006/relationships/hyperlink" Target="mailto:Travis.Keehner@kyloui.ang.af.mil" TargetMode="External" /><Relationship Id="rId58" Type="http://schemas.openxmlformats.org/officeDocument/2006/relationships/hyperlink" Target="mailto:John.Siebert@kyloui.ang.af.mil" TargetMode="External" /><Relationship Id="rId59" Type="http://schemas.openxmlformats.org/officeDocument/2006/relationships/hyperlink" Target="mailto:John.Siebert@kyloui.ang.af.mil" TargetMode="External" /><Relationship Id="rId60" Type="http://schemas.openxmlformats.org/officeDocument/2006/relationships/hyperlink" Target="mailto:djc3006@bellsouth.net" TargetMode="External" /><Relationship Id="rId61" Type="http://schemas.openxmlformats.org/officeDocument/2006/relationships/hyperlink" Target="mailto:gingercox@netzero.net" TargetMode="External" /><Relationship Id="rId62" Type="http://schemas.openxmlformats.org/officeDocument/2006/relationships/hyperlink" Target="mailto:epeek@arenetworks.com" TargetMode="External" /><Relationship Id="rId63" Type="http://schemas.openxmlformats.org/officeDocument/2006/relationships/hyperlink" Target="mailto:sportshooters2@aol.com" TargetMode="External" /><Relationship Id="rId64" Type="http://schemas.openxmlformats.org/officeDocument/2006/relationships/hyperlink" Target="mailto:hacowley@hotmail.com" TargetMode="External" /><Relationship Id="rId65" Type="http://schemas.openxmlformats.org/officeDocument/2006/relationships/hyperlink" Target="mailto:ggordon@csiweb.com" TargetMode="External" /><Relationship Id="rId66" Type="http://schemas.openxmlformats.org/officeDocument/2006/relationships/hyperlink" Target="mailto:thepauls@voyager.net" TargetMode="External" /><Relationship Id="rId67" Type="http://schemas.openxmlformats.org/officeDocument/2006/relationships/hyperlink" Target="mailto:timothy.archer@us.army.mil" TargetMode="External" /><Relationship Id="rId68" Type="http://schemas.openxmlformats.org/officeDocument/2006/relationships/hyperlink" Target="mailto:Travis.Keehner@kyloui.ang.af.mil" TargetMode="External" /><Relationship Id="rId69" Type="http://schemas.openxmlformats.org/officeDocument/2006/relationships/hyperlink" Target="mailto:norm.rechel@sofsa.mil" TargetMode="External" /><Relationship Id="rId70" Type="http://schemas.openxmlformats.org/officeDocument/2006/relationships/hyperlink" Target="mailto:donaldjtate@yahoo.com" TargetMode="External" /><Relationship Id="rId71" Type="http://schemas.openxmlformats.org/officeDocument/2006/relationships/hyperlink" Target="mailto:jujupink86@aol.com" TargetMode="External" /><Relationship Id="rId72" Type="http://schemas.openxmlformats.org/officeDocument/2006/relationships/hyperlink" Target="mailto:tomasalv@aol.com" TargetMode="External" /><Relationship Id="rId73" Type="http://schemas.openxmlformats.org/officeDocument/2006/relationships/hyperlink" Target="mailto:lauraguay2@yahoo.com" TargetMode="External" /><Relationship Id="rId74" Type="http://schemas.openxmlformats.org/officeDocument/2006/relationships/hyperlink" Target="mailto:ebbie53@insightbb.com" TargetMode="External" /><Relationship Id="rId75" Type="http://schemas.openxmlformats.org/officeDocument/2006/relationships/hyperlink" Target="mailto:trowbridgem@fuse.net" TargetMode="External" /><Relationship Id="rId76" Type="http://schemas.openxmlformats.org/officeDocument/2006/relationships/hyperlink" Target="mailto:cprobus783@bellsouth.net" TargetMode="External" /><Relationship Id="rId77" Type="http://schemas.openxmlformats.org/officeDocument/2006/relationships/hyperlink" Target="mailto:mwsnyder@insightbb.com" TargetMode="External" /><Relationship Id="rId78" Type="http://schemas.openxmlformats.org/officeDocument/2006/relationships/hyperlink" Target="mailto:nfrenzl40475@yahoo.com" TargetMode="External" /><Relationship Id="rId79" Type="http://schemas.openxmlformats.org/officeDocument/2006/relationships/hyperlink" Target="mailto:jrcampbell4@yahoo.com" TargetMode="External" /><Relationship Id="rId80" Type="http://schemas.openxmlformats.org/officeDocument/2006/relationships/hyperlink" Target="mailto:michael.mclarney@live.com" TargetMode="External" /><Relationship Id="rId81" Type="http://schemas.openxmlformats.org/officeDocument/2006/relationships/hyperlink" Target="mailto:draggoo@insightbb.com" TargetMode="External" /><Relationship Id="rId82" Type="http://schemas.openxmlformats.org/officeDocument/2006/relationships/hyperlink" Target="mailto:wind50cal@yahoo.com" TargetMode="External" /><Relationship Id="rId83" Type="http://schemas.openxmlformats.org/officeDocument/2006/relationships/hyperlink" Target="mailto:wind50cal@yahoo.com" TargetMode="External" /><Relationship Id="rId84" Type="http://schemas.openxmlformats.org/officeDocument/2006/relationships/hyperlink" Target="mailto:germantigertank@yahoo.com" TargetMode="External" /><Relationship Id="rId85" Type="http://schemas.openxmlformats.org/officeDocument/2006/relationships/hyperlink" Target="mailto:Travis.Keehner@kyloui.ang.af.mil" TargetMode="External" /><Relationship Id="rId86" Type="http://schemas.openxmlformats.org/officeDocument/2006/relationships/hyperlink" Target="mailto:greasormd@me.com" TargetMode="External" /><Relationship Id="rId87" Type="http://schemas.openxmlformats.org/officeDocument/2006/relationships/hyperlink" Target="mailto:ukpharmd2001@hotmail.com" TargetMode="External" /><Relationship Id="rId88" Type="http://schemas.openxmlformats.org/officeDocument/2006/relationships/hyperlink" Target="mailto:732ohio@insightbb.com" TargetMode="External" /><Relationship Id="rId89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S36"/>
  <sheetViews>
    <sheetView zoomScale="101" zoomScaleNormal="101" zoomScalePageLayoutView="0" workbookViewId="0" topLeftCell="A1">
      <pane ySplit="5" topLeftCell="A6" activePane="bottomLeft" state="frozen"/>
      <selection pane="topLeft" activeCell="A1" sqref="A1"/>
      <selection pane="bottomLeft" activeCell="B17" sqref="B17"/>
    </sheetView>
  </sheetViews>
  <sheetFormatPr defaultColWidth="9.140625" defaultRowHeight="12.75"/>
  <cols>
    <col min="1" max="1" width="9.140625" style="2" customWidth="1"/>
    <col min="2" max="2" width="11.7109375" style="2" customWidth="1"/>
    <col min="3" max="3" width="10.8515625" style="2" customWidth="1"/>
    <col min="4" max="4" width="5.7109375" style="2" customWidth="1"/>
    <col min="5" max="5" width="6.7109375" style="2" customWidth="1"/>
    <col min="6" max="6" width="5.7109375" style="2" customWidth="1"/>
    <col min="7" max="7" width="1.7109375" style="2" customWidth="1"/>
    <col min="8" max="8" width="6.7109375" style="2" customWidth="1"/>
    <col min="9" max="9" width="5.7109375" style="2" customWidth="1"/>
    <col min="10" max="10" width="1.7109375" style="2" customWidth="1"/>
    <col min="11" max="11" width="8.00390625" style="2" customWidth="1"/>
    <col min="12" max="12" width="5.7109375" style="2" customWidth="1"/>
    <col min="13" max="13" width="1.7109375" style="2" customWidth="1"/>
    <col min="14" max="14" width="6.7109375" style="2" customWidth="1"/>
    <col min="15" max="15" width="5.7109375" style="2" customWidth="1"/>
    <col min="16" max="16" width="1.7109375" style="2" customWidth="1"/>
    <col min="17" max="17" width="6.7109375" style="2" customWidth="1"/>
    <col min="18" max="18" width="5.7109375" style="2" customWidth="1"/>
    <col min="19" max="19" width="7.421875" style="2" customWidth="1"/>
    <col min="20" max="20" width="3.7109375" style="2" customWidth="1"/>
    <col min="21" max="16384" width="9.140625" style="2" customWidth="1"/>
  </cols>
  <sheetData>
    <row r="1" ht="27" customHeight="1"/>
    <row r="2" spans="2:19" ht="20.25" customHeight="1">
      <c r="B2" s="86" t="s">
        <v>7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14"/>
    </row>
    <row r="3" spans="2:19" ht="23.25">
      <c r="B3" s="86" t="s">
        <v>9</v>
      </c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37"/>
    </row>
    <row r="4" spans="2:18" ht="25.5" customHeight="1">
      <c r="B4" s="84"/>
      <c r="C4" s="85"/>
      <c r="D4" s="8"/>
      <c r="E4" s="12">
        <v>80</v>
      </c>
      <c r="F4" s="34" t="s">
        <v>8</v>
      </c>
      <c r="G4" s="12"/>
      <c r="K4" s="81" t="s">
        <v>81</v>
      </c>
      <c r="L4" s="82"/>
      <c r="M4" s="38"/>
      <c r="N4" s="88" t="s">
        <v>414</v>
      </c>
      <c r="O4" s="88"/>
      <c r="P4" s="35"/>
      <c r="Q4" s="35"/>
      <c r="R4" s="36"/>
    </row>
    <row r="5" spans="2:19" ht="51.75" thickBot="1">
      <c r="B5" s="83" t="s">
        <v>1</v>
      </c>
      <c r="C5" s="83"/>
      <c r="D5" s="15" t="s">
        <v>0</v>
      </c>
      <c r="E5" s="16" t="s">
        <v>2</v>
      </c>
      <c r="F5" s="16" t="s">
        <v>6</v>
      </c>
      <c r="G5" s="16"/>
      <c r="H5" s="16" t="s">
        <v>3</v>
      </c>
      <c r="I5" s="16" t="s">
        <v>6</v>
      </c>
      <c r="J5" s="16"/>
      <c r="K5" s="16" t="s">
        <v>4</v>
      </c>
      <c r="L5" s="16" t="s">
        <v>6</v>
      </c>
      <c r="M5" s="16"/>
      <c r="N5" s="16" t="s">
        <v>5</v>
      </c>
      <c r="O5" s="16" t="s">
        <v>6</v>
      </c>
      <c r="P5" s="16"/>
      <c r="Q5" s="16" t="s">
        <v>39</v>
      </c>
      <c r="R5" s="16" t="s">
        <v>40</v>
      </c>
      <c r="S5" s="1"/>
    </row>
    <row r="6" spans="2:18" ht="12.75">
      <c r="B6" s="13" t="s">
        <v>36</v>
      </c>
      <c r="C6" s="13" t="s">
        <v>37</v>
      </c>
      <c r="Q6" s="2">
        <f>E6+H6+K6+N6</f>
        <v>0</v>
      </c>
      <c r="R6" s="2">
        <f>F6+I6+L6+O6</f>
        <v>0</v>
      </c>
    </row>
    <row r="7" spans="17:18" ht="12.75">
      <c r="Q7" s="2">
        <f aca="true" t="shared" si="0" ref="Q7:Q16">E7+H7+K7+N7</f>
        <v>0</v>
      </c>
      <c r="R7" s="2">
        <f aca="true" t="shared" si="1" ref="R7:R16">F7+I7+L7+O7</f>
        <v>0</v>
      </c>
    </row>
    <row r="8" spans="17:18" ht="12.75">
      <c r="Q8" s="2">
        <f t="shared" si="0"/>
        <v>0</v>
      </c>
      <c r="R8" s="2">
        <f t="shared" si="1"/>
        <v>0</v>
      </c>
    </row>
    <row r="9" spans="17:18" ht="12.75">
      <c r="Q9" s="2">
        <f t="shared" si="0"/>
        <v>0</v>
      </c>
      <c r="R9" s="2">
        <f t="shared" si="1"/>
        <v>0</v>
      </c>
    </row>
    <row r="10" spans="17:18" ht="12.75">
      <c r="Q10" s="2">
        <f t="shared" si="0"/>
        <v>0</v>
      </c>
      <c r="R10" s="2">
        <f t="shared" si="1"/>
        <v>0</v>
      </c>
    </row>
    <row r="11" spans="17:18" ht="12.75">
      <c r="Q11" s="2">
        <f t="shared" si="0"/>
        <v>0</v>
      </c>
      <c r="R11" s="2">
        <f t="shared" si="1"/>
        <v>0</v>
      </c>
    </row>
    <row r="12" spans="17:18" ht="12.75">
      <c r="Q12" s="2">
        <f t="shared" si="0"/>
        <v>0</v>
      </c>
      <c r="R12" s="2">
        <f t="shared" si="1"/>
        <v>0</v>
      </c>
    </row>
    <row r="13" spans="17:18" ht="12.75">
      <c r="Q13" s="2">
        <f t="shared" si="0"/>
        <v>0</v>
      </c>
      <c r="R13" s="2">
        <f t="shared" si="1"/>
        <v>0</v>
      </c>
    </row>
    <row r="14" spans="17:18" ht="12.75">
      <c r="Q14" s="2">
        <f t="shared" si="0"/>
        <v>0</v>
      </c>
      <c r="R14" s="2">
        <f t="shared" si="1"/>
        <v>0</v>
      </c>
    </row>
    <row r="15" spans="17:18" ht="12.75">
      <c r="Q15" s="2">
        <f t="shared" si="0"/>
        <v>0</v>
      </c>
      <c r="R15" s="2">
        <f t="shared" si="1"/>
        <v>0</v>
      </c>
    </row>
    <row r="16" spans="17:18" ht="12.75">
      <c r="Q16" s="2">
        <f t="shared" si="0"/>
        <v>0</v>
      </c>
      <c r="R16" s="2">
        <f t="shared" si="1"/>
        <v>0</v>
      </c>
    </row>
    <row r="17" spans="17:18" ht="12.75">
      <c r="Q17" s="2">
        <f>E17+H17+K17+N17</f>
        <v>0</v>
      </c>
      <c r="R17" s="2">
        <f>F17+I17+L17+O17</f>
        <v>0</v>
      </c>
    </row>
    <row r="18" spans="17:18" ht="12.75">
      <c r="Q18" s="2">
        <f aca="true" t="shared" si="2" ref="Q18:Q27">E18+H18+K18+N18</f>
        <v>0</v>
      </c>
      <c r="R18" s="2">
        <f aca="true" t="shared" si="3" ref="R18:R27">F18+I18+L18+O18</f>
        <v>0</v>
      </c>
    </row>
    <row r="19" spans="17:18" ht="12.75">
      <c r="Q19" s="2">
        <f t="shared" si="2"/>
        <v>0</v>
      </c>
      <c r="R19" s="2">
        <f t="shared" si="3"/>
        <v>0</v>
      </c>
    </row>
    <row r="20" spans="17:18" ht="12.75">
      <c r="Q20" s="2">
        <f t="shared" si="2"/>
        <v>0</v>
      </c>
      <c r="R20" s="2">
        <f t="shared" si="3"/>
        <v>0</v>
      </c>
    </row>
    <row r="21" spans="17:18" ht="12.75">
      <c r="Q21" s="2">
        <f t="shared" si="2"/>
        <v>0</v>
      </c>
      <c r="R21" s="2">
        <f t="shared" si="3"/>
        <v>0</v>
      </c>
    </row>
    <row r="22" spans="17:18" ht="12.75">
      <c r="Q22" s="2">
        <f t="shared" si="2"/>
        <v>0</v>
      </c>
      <c r="R22" s="2">
        <f t="shared" si="3"/>
        <v>0</v>
      </c>
    </row>
    <row r="23" spans="17:18" ht="12.75">
      <c r="Q23" s="2">
        <f t="shared" si="2"/>
        <v>0</v>
      </c>
      <c r="R23" s="2">
        <f t="shared" si="3"/>
        <v>0</v>
      </c>
    </row>
    <row r="24" spans="17:18" ht="12.75">
      <c r="Q24" s="2">
        <f t="shared" si="2"/>
        <v>0</v>
      </c>
      <c r="R24" s="2">
        <f t="shared" si="3"/>
        <v>0</v>
      </c>
    </row>
    <row r="25" spans="17:18" ht="12.75">
      <c r="Q25" s="2">
        <f t="shared" si="2"/>
        <v>0</v>
      </c>
      <c r="R25" s="2">
        <f t="shared" si="3"/>
        <v>0</v>
      </c>
    </row>
    <row r="26" spans="17:18" ht="12.75">
      <c r="Q26" s="2">
        <f t="shared" si="2"/>
        <v>0</v>
      </c>
      <c r="R26" s="2">
        <f t="shared" si="3"/>
        <v>0</v>
      </c>
    </row>
    <row r="27" spans="17:18" ht="12.75">
      <c r="Q27" s="2">
        <f t="shared" si="2"/>
        <v>0</v>
      </c>
      <c r="R27" s="2">
        <f t="shared" si="3"/>
        <v>0</v>
      </c>
    </row>
    <row r="28" spans="17:18" ht="12.75">
      <c r="Q28" s="2">
        <f aca="true" t="shared" si="4" ref="Q28:Q36">E28+H28+K28+N28</f>
        <v>0</v>
      </c>
      <c r="R28" s="2">
        <f aca="true" t="shared" si="5" ref="R28:R36">F28+I28+L28+O28</f>
        <v>0</v>
      </c>
    </row>
    <row r="29" spans="17:18" ht="12.75">
      <c r="Q29" s="2">
        <f t="shared" si="4"/>
        <v>0</v>
      </c>
      <c r="R29" s="2">
        <f t="shared" si="5"/>
        <v>0</v>
      </c>
    </row>
    <row r="30" spans="17:18" ht="12.75">
      <c r="Q30" s="2">
        <f t="shared" si="4"/>
        <v>0</v>
      </c>
      <c r="R30" s="2">
        <f t="shared" si="5"/>
        <v>0</v>
      </c>
    </row>
    <row r="31" spans="17:18" ht="12.75">
      <c r="Q31" s="2">
        <f t="shared" si="4"/>
        <v>0</v>
      </c>
      <c r="R31" s="2">
        <f t="shared" si="5"/>
        <v>0</v>
      </c>
    </row>
    <row r="32" spans="17:18" ht="12.75">
      <c r="Q32" s="2">
        <f t="shared" si="4"/>
        <v>0</v>
      </c>
      <c r="R32" s="2">
        <f t="shared" si="5"/>
        <v>0</v>
      </c>
    </row>
    <row r="33" spans="17:18" ht="12.75">
      <c r="Q33" s="2">
        <f t="shared" si="4"/>
        <v>0</v>
      </c>
      <c r="R33" s="2">
        <f t="shared" si="5"/>
        <v>0</v>
      </c>
    </row>
    <row r="34" spans="17:18" ht="12.75">
      <c r="Q34" s="2">
        <f t="shared" si="4"/>
        <v>0</v>
      </c>
      <c r="R34" s="2">
        <f t="shared" si="5"/>
        <v>0</v>
      </c>
    </row>
    <row r="35" spans="17:18" ht="12.75">
      <c r="Q35" s="2">
        <f t="shared" si="4"/>
        <v>0</v>
      </c>
      <c r="R35" s="2">
        <f t="shared" si="5"/>
        <v>0</v>
      </c>
    </row>
    <row r="36" spans="17:18" ht="12.75">
      <c r="Q36" s="2">
        <f t="shared" si="4"/>
        <v>0</v>
      </c>
      <c r="R36" s="2">
        <f t="shared" si="5"/>
        <v>0</v>
      </c>
    </row>
  </sheetData>
  <sheetProtection/>
  <mergeCells count="6">
    <mergeCell ref="K4:L4"/>
    <mergeCell ref="B5:C5"/>
    <mergeCell ref="B4:C4"/>
    <mergeCell ref="B2:R2"/>
    <mergeCell ref="B3:R3"/>
    <mergeCell ref="N4:O4"/>
  </mergeCells>
  <printOptions/>
  <pageMargins left="0.75" right="0.75" top="1" bottom="1" header="0.5" footer="0.5"/>
  <pageSetup horizontalDpi="200" verticalDpi="2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O53"/>
  <sheetViews>
    <sheetView zoomScalePageLayoutView="0" workbookViewId="0" topLeftCell="A1">
      <selection activeCell="B3" sqref="B3:I3"/>
    </sheetView>
  </sheetViews>
  <sheetFormatPr defaultColWidth="9.140625" defaultRowHeight="12.75"/>
  <cols>
    <col min="3" max="3" width="11.28125" style="0" customWidth="1"/>
    <col min="4" max="4" width="11.421875" style="0" customWidth="1"/>
    <col min="5" max="5" width="18.421875" style="0" customWidth="1"/>
  </cols>
  <sheetData>
    <row r="2" spans="1:15" ht="23.25">
      <c r="A2" s="2"/>
      <c r="B2" s="86" t="s">
        <v>7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2"/>
      <c r="O2" s="2"/>
    </row>
    <row r="3" spans="1:15" ht="25.5">
      <c r="A3" s="2"/>
      <c r="B3" s="98" t="s">
        <v>476</v>
      </c>
      <c r="C3" s="87"/>
      <c r="D3" s="87"/>
      <c r="E3" s="87"/>
      <c r="F3" s="87"/>
      <c r="G3" s="87"/>
      <c r="H3" s="87"/>
      <c r="I3" s="87"/>
      <c r="J3" s="39" t="s">
        <v>81</v>
      </c>
      <c r="K3" s="54" t="s">
        <v>419</v>
      </c>
      <c r="L3" s="99" t="s">
        <v>421</v>
      </c>
      <c r="M3" s="99"/>
      <c r="N3" s="2"/>
      <c r="O3" s="2"/>
    </row>
    <row r="4" spans="1:15" ht="38.25">
      <c r="A4" s="2"/>
      <c r="B4" s="39" t="s">
        <v>423</v>
      </c>
      <c r="C4" s="50" t="s">
        <v>36</v>
      </c>
      <c r="D4" s="50" t="s">
        <v>37</v>
      </c>
      <c r="E4" s="39" t="s">
        <v>445</v>
      </c>
      <c r="F4" s="44" t="s">
        <v>442</v>
      </c>
      <c r="G4" s="45" t="s">
        <v>6</v>
      </c>
      <c r="H4" s="44" t="s">
        <v>443</v>
      </c>
      <c r="I4" s="45" t="s">
        <v>6</v>
      </c>
      <c r="J4" s="39" t="s">
        <v>444</v>
      </c>
      <c r="K4" s="6" t="s">
        <v>40</v>
      </c>
      <c r="L4" s="44" t="s">
        <v>422</v>
      </c>
      <c r="M4" s="44" t="s">
        <v>6</v>
      </c>
      <c r="N4" s="13" t="s">
        <v>449</v>
      </c>
      <c r="O4" s="2"/>
    </row>
    <row r="5" spans="1:15" ht="12.75">
      <c r="A5" s="2"/>
      <c r="B5" s="96">
        <v>1</v>
      </c>
      <c r="C5" s="46"/>
      <c r="D5" s="47"/>
      <c r="E5" s="47"/>
      <c r="F5" s="47"/>
      <c r="G5" s="47"/>
      <c r="H5" s="47"/>
      <c r="I5" s="47"/>
      <c r="J5" s="8">
        <f>F5+H5</f>
        <v>0</v>
      </c>
      <c r="K5" s="8">
        <f>G5+I5</f>
        <v>0</v>
      </c>
      <c r="L5" s="47"/>
      <c r="M5" s="48"/>
      <c r="N5" s="56"/>
      <c r="O5" s="2"/>
    </row>
    <row r="6" spans="1:15" ht="12.75">
      <c r="A6" s="2"/>
      <c r="B6" s="97"/>
      <c r="C6" s="49"/>
      <c r="D6" s="35"/>
      <c r="E6" s="35"/>
      <c r="F6" s="35"/>
      <c r="G6" s="35"/>
      <c r="H6" s="35"/>
      <c r="I6" s="35"/>
      <c r="J6" s="8">
        <f aca="true" t="shared" si="0" ref="J6:K52">F6+H6</f>
        <v>0</v>
      </c>
      <c r="K6" s="8">
        <f t="shared" si="0"/>
        <v>0</v>
      </c>
      <c r="L6" s="35">
        <f>F5+F6+H5+H6</f>
        <v>0</v>
      </c>
      <c r="M6" s="36">
        <f>G5+G6+I5+I6</f>
        <v>0</v>
      </c>
      <c r="N6" s="56"/>
      <c r="O6" s="2"/>
    </row>
    <row r="7" spans="1:15" ht="12.75">
      <c r="A7" s="2"/>
      <c r="B7" s="96">
        <v>2</v>
      </c>
      <c r="C7" s="46"/>
      <c r="D7" s="47"/>
      <c r="E7" s="47"/>
      <c r="F7" s="47"/>
      <c r="G7" s="47"/>
      <c r="H7" s="47"/>
      <c r="I7" s="47"/>
      <c r="J7" s="47">
        <f t="shared" si="0"/>
        <v>0</v>
      </c>
      <c r="K7" s="47">
        <f t="shared" si="0"/>
        <v>0</v>
      </c>
      <c r="L7" s="47"/>
      <c r="M7" s="48"/>
      <c r="N7" s="56"/>
      <c r="O7" s="2"/>
    </row>
    <row r="8" spans="1:15" ht="12.75">
      <c r="A8" s="2"/>
      <c r="B8" s="97"/>
      <c r="C8" s="49"/>
      <c r="D8" s="35"/>
      <c r="E8" s="35"/>
      <c r="F8" s="35"/>
      <c r="G8" s="35"/>
      <c r="H8" s="35"/>
      <c r="I8" s="35"/>
      <c r="J8" s="35">
        <f t="shared" si="0"/>
        <v>0</v>
      </c>
      <c r="K8" s="35">
        <f t="shared" si="0"/>
        <v>0</v>
      </c>
      <c r="L8" s="35">
        <f>F7+F8+H7+H8</f>
        <v>0</v>
      </c>
      <c r="M8" s="36">
        <f>G7+G8+I7+I8</f>
        <v>0</v>
      </c>
      <c r="N8" s="56"/>
      <c r="O8" s="2"/>
    </row>
    <row r="9" spans="1:15" ht="12.75">
      <c r="A9" s="2"/>
      <c r="B9" s="96">
        <v>3</v>
      </c>
      <c r="C9" s="46"/>
      <c r="D9" s="47"/>
      <c r="E9" s="47"/>
      <c r="F9" s="47"/>
      <c r="G9" s="47"/>
      <c r="H9" s="47"/>
      <c r="I9" s="47"/>
      <c r="J9" s="8">
        <f t="shared" si="0"/>
        <v>0</v>
      </c>
      <c r="K9" s="8">
        <f t="shared" si="0"/>
        <v>0</v>
      </c>
      <c r="L9" s="47"/>
      <c r="M9" s="48"/>
      <c r="N9" s="56"/>
      <c r="O9" s="2"/>
    </row>
    <row r="10" spans="1:15" ht="12.75">
      <c r="A10" s="2"/>
      <c r="B10" s="97"/>
      <c r="C10" s="49"/>
      <c r="D10" s="35"/>
      <c r="E10" s="35"/>
      <c r="F10" s="35"/>
      <c r="G10" s="35"/>
      <c r="H10" s="35"/>
      <c r="I10" s="35"/>
      <c r="J10" s="8">
        <f t="shared" si="0"/>
        <v>0</v>
      </c>
      <c r="K10" s="8">
        <f t="shared" si="0"/>
        <v>0</v>
      </c>
      <c r="L10" s="35">
        <f>F9+F10+H9+H10</f>
        <v>0</v>
      </c>
      <c r="M10" s="36">
        <f>G9+G10+I9+I10</f>
        <v>0</v>
      </c>
      <c r="N10" s="56"/>
      <c r="O10" s="2"/>
    </row>
    <row r="11" spans="1:15" ht="12.75">
      <c r="A11" s="2"/>
      <c r="B11" s="96">
        <v>4</v>
      </c>
      <c r="C11" s="46"/>
      <c r="D11" s="47"/>
      <c r="E11" s="47"/>
      <c r="F11" s="47"/>
      <c r="G11" s="47"/>
      <c r="H11" s="47"/>
      <c r="I11" s="47"/>
      <c r="J11" s="47">
        <f t="shared" si="0"/>
        <v>0</v>
      </c>
      <c r="K11" s="47">
        <f t="shared" si="0"/>
        <v>0</v>
      </c>
      <c r="L11" s="47"/>
      <c r="M11" s="48"/>
      <c r="N11" s="56"/>
      <c r="O11" s="2"/>
    </row>
    <row r="12" spans="1:15" ht="12.75">
      <c r="A12" s="2"/>
      <c r="B12" s="97"/>
      <c r="C12" s="49"/>
      <c r="D12" s="35"/>
      <c r="E12" s="35"/>
      <c r="F12" s="35"/>
      <c r="G12" s="35"/>
      <c r="H12" s="35"/>
      <c r="I12" s="35"/>
      <c r="J12" s="35">
        <f t="shared" si="0"/>
        <v>0</v>
      </c>
      <c r="K12" s="35">
        <f t="shared" si="0"/>
        <v>0</v>
      </c>
      <c r="L12" s="35">
        <f>F11+F12+H11+H12</f>
        <v>0</v>
      </c>
      <c r="M12" s="36">
        <f>G11+G12+I11+I12</f>
        <v>0</v>
      </c>
      <c r="N12" s="56"/>
      <c r="O12" s="2"/>
    </row>
    <row r="13" spans="1:15" ht="12.75">
      <c r="A13" s="2"/>
      <c r="B13" s="96">
        <v>5</v>
      </c>
      <c r="C13" s="46"/>
      <c r="D13" s="47"/>
      <c r="E13" s="47"/>
      <c r="F13" s="47"/>
      <c r="G13" s="47"/>
      <c r="H13" s="47"/>
      <c r="I13" s="47"/>
      <c r="J13" s="8">
        <f t="shared" si="0"/>
        <v>0</v>
      </c>
      <c r="K13" s="8">
        <f t="shared" si="0"/>
        <v>0</v>
      </c>
      <c r="L13" s="47"/>
      <c r="M13" s="48"/>
      <c r="N13" s="56"/>
      <c r="O13" s="2"/>
    </row>
    <row r="14" spans="1:15" ht="12.75">
      <c r="A14" s="2"/>
      <c r="B14" s="97"/>
      <c r="C14" s="49"/>
      <c r="D14" s="35"/>
      <c r="E14" s="35"/>
      <c r="F14" s="35"/>
      <c r="G14" s="35"/>
      <c r="H14" s="35"/>
      <c r="I14" s="35"/>
      <c r="J14" s="8">
        <f t="shared" si="0"/>
        <v>0</v>
      </c>
      <c r="K14" s="8">
        <f t="shared" si="0"/>
        <v>0</v>
      </c>
      <c r="L14" s="35">
        <f>F13+F14+H13+H14</f>
        <v>0</v>
      </c>
      <c r="M14" s="36">
        <f>G13+G14+I13+I14</f>
        <v>0</v>
      </c>
      <c r="N14" s="56"/>
      <c r="O14" s="2"/>
    </row>
    <row r="15" spans="1:15" ht="12.75">
      <c r="A15" s="2"/>
      <c r="B15" s="96">
        <v>6</v>
      </c>
      <c r="C15" s="46"/>
      <c r="D15" s="47"/>
      <c r="E15" s="47"/>
      <c r="F15" s="47"/>
      <c r="G15" s="47"/>
      <c r="H15" s="47"/>
      <c r="I15" s="47"/>
      <c r="J15" s="47">
        <f t="shared" si="0"/>
        <v>0</v>
      </c>
      <c r="K15" s="47">
        <f t="shared" si="0"/>
        <v>0</v>
      </c>
      <c r="L15" s="47"/>
      <c r="M15" s="48"/>
      <c r="N15" s="56"/>
      <c r="O15" s="2"/>
    </row>
    <row r="16" spans="1:15" ht="12.75">
      <c r="A16" s="2"/>
      <c r="B16" s="97"/>
      <c r="C16" s="49"/>
      <c r="D16" s="35"/>
      <c r="E16" s="35"/>
      <c r="F16" s="35"/>
      <c r="G16" s="35"/>
      <c r="H16" s="35"/>
      <c r="I16" s="35"/>
      <c r="J16" s="35">
        <f t="shared" si="0"/>
        <v>0</v>
      </c>
      <c r="K16" s="35">
        <f t="shared" si="0"/>
        <v>0</v>
      </c>
      <c r="L16" s="35">
        <f>F15+F16+H15+H16</f>
        <v>0</v>
      </c>
      <c r="M16" s="36">
        <f>G15+G16+I15+I16</f>
        <v>0</v>
      </c>
      <c r="N16" s="56"/>
      <c r="O16" s="2"/>
    </row>
    <row r="17" spans="1:15" ht="12.75">
      <c r="A17" s="2"/>
      <c r="B17" s="96">
        <v>7</v>
      </c>
      <c r="C17" s="46"/>
      <c r="D17" s="47"/>
      <c r="E17" s="47"/>
      <c r="F17" s="47"/>
      <c r="G17" s="47"/>
      <c r="H17" s="47"/>
      <c r="I17" s="47"/>
      <c r="J17" s="8">
        <f t="shared" si="0"/>
        <v>0</v>
      </c>
      <c r="K17" s="8">
        <f t="shared" si="0"/>
        <v>0</v>
      </c>
      <c r="L17" s="47"/>
      <c r="M17" s="48"/>
      <c r="N17" s="56"/>
      <c r="O17" s="2"/>
    </row>
    <row r="18" spans="1:15" ht="12.75">
      <c r="A18" s="2"/>
      <c r="B18" s="97"/>
      <c r="C18" s="49"/>
      <c r="D18" s="35"/>
      <c r="E18" s="35"/>
      <c r="F18" s="35"/>
      <c r="G18" s="35"/>
      <c r="H18" s="35"/>
      <c r="I18" s="35"/>
      <c r="J18" s="8">
        <f t="shared" si="0"/>
        <v>0</v>
      </c>
      <c r="K18" s="8">
        <f t="shared" si="0"/>
        <v>0</v>
      </c>
      <c r="L18" s="35">
        <f>F17+F18+H17+H18</f>
        <v>0</v>
      </c>
      <c r="M18" s="36">
        <f>G17+G18+I17+I18</f>
        <v>0</v>
      </c>
      <c r="N18" s="56"/>
      <c r="O18" s="2"/>
    </row>
    <row r="19" spans="1:15" ht="12.75">
      <c r="A19" s="2"/>
      <c r="B19" s="96">
        <v>8</v>
      </c>
      <c r="C19" s="46"/>
      <c r="D19" s="47"/>
      <c r="E19" s="47"/>
      <c r="F19" s="47"/>
      <c r="G19" s="47"/>
      <c r="H19" s="47"/>
      <c r="I19" s="47"/>
      <c r="J19" s="47">
        <f t="shared" si="0"/>
        <v>0</v>
      </c>
      <c r="K19" s="47">
        <f t="shared" si="0"/>
        <v>0</v>
      </c>
      <c r="L19" s="47"/>
      <c r="M19" s="48"/>
      <c r="N19" s="56"/>
      <c r="O19" s="2"/>
    </row>
    <row r="20" spans="1:15" ht="12.75">
      <c r="A20" s="2"/>
      <c r="B20" s="97"/>
      <c r="C20" s="49"/>
      <c r="D20" s="35"/>
      <c r="E20" s="35"/>
      <c r="F20" s="35"/>
      <c r="G20" s="35"/>
      <c r="H20" s="35"/>
      <c r="I20" s="35"/>
      <c r="J20" s="35">
        <f t="shared" si="0"/>
        <v>0</v>
      </c>
      <c r="K20" s="35">
        <f t="shared" si="0"/>
        <v>0</v>
      </c>
      <c r="L20" s="35">
        <f>F19+F20+H19+H20</f>
        <v>0</v>
      </c>
      <c r="M20" s="36">
        <f>G19+G20+I19+I20</f>
        <v>0</v>
      </c>
      <c r="N20" s="56"/>
      <c r="O20" s="2"/>
    </row>
    <row r="21" spans="1:15" ht="12.75">
      <c r="A21" s="2"/>
      <c r="B21" s="96">
        <v>9</v>
      </c>
      <c r="C21" s="46"/>
      <c r="D21" s="47"/>
      <c r="E21" s="47"/>
      <c r="F21" s="47"/>
      <c r="G21" s="47"/>
      <c r="H21" s="47"/>
      <c r="I21" s="47"/>
      <c r="J21" s="8">
        <f t="shared" si="0"/>
        <v>0</v>
      </c>
      <c r="K21" s="8">
        <f t="shared" si="0"/>
        <v>0</v>
      </c>
      <c r="L21" s="47"/>
      <c r="M21" s="48"/>
      <c r="N21" s="56"/>
      <c r="O21" s="2"/>
    </row>
    <row r="22" spans="1:15" ht="12.75">
      <c r="A22" s="2"/>
      <c r="B22" s="97"/>
      <c r="C22" s="49"/>
      <c r="D22" s="35"/>
      <c r="E22" s="35"/>
      <c r="F22" s="35"/>
      <c r="G22" s="35"/>
      <c r="H22" s="35"/>
      <c r="I22" s="35"/>
      <c r="J22" s="8">
        <f t="shared" si="0"/>
        <v>0</v>
      </c>
      <c r="K22" s="8">
        <f t="shared" si="0"/>
        <v>0</v>
      </c>
      <c r="L22" s="35">
        <f>F21+F22+H21+H22</f>
        <v>0</v>
      </c>
      <c r="M22" s="36">
        <f>G21+G22+I21+I22</f>
        <v>0</v>
      </c>
      <c r="N22" s="56"/>
      <c r="O22" s="2"/>
    </row>
    <row r="23" spans="1:15" ht="12.75">
      <c r="A23" s="2"/>
      <c r="B23" s="96">
        <v>10</v>
      </c>
      <c r="C23" s="46"/>
      <c r="D23" s="47"/>
      <c r="E23" s="47"/>
      <c r="F23" s="47"/>
      <c r="G23" s="47"/>
      <c r="H23" s="47"/>
      <c r="I23" s="47"/>
      <c r="J23" s="47">
        <f t="shared" si="0"/>
        <v>0</v>
      </c>
      <c r="K23" s="47">
        <f t="shared" si="0"/>
        <v>0</v>
      </c>
      <c r="L23" s="47"/>
      <c r="M23" s="48"/>
      <c r="N23" s="56"/>
      <c r="O23" s="2"/>
    </row>
    <row r="24" spans="1:15" ht="12.75">
      <c r="A24" s="2"/>
      <c r="B24" s="97"/>
      <c r="C24" s="49"/>
      <c r="D24" s="35"/>
      <c r="E24" s="35"/>
      <c r="F24" s="35"/>
      <c r="G24" s="35"/>
      <c r="H24" s="35"/>
      <c r="I24" s="35"/>
      <c r="J24" s="35">
        <f t="shared" si="0"/>
        <v>0</v>
      </c>
      <c r="K24" s="35">
        <f t="shared" si="0"/>
        <v>0</v>
      </c>
      <c r="L24" s="35">
        <f>F23+F24+H23+H24</f>
        <v>0</v>
      </c>
      <c r="M24" s="36">
        <f>G23+G24+I23+I24</f>
        <v>0</v>
      </c>
      <c r="N24" s="56"/>
      <c r="O24" s="2"/>
    </row>
    <row r="25" spans="1:15" ht="12.75">
      <c r="A25" s="2"/>
      <c r="B25" s="96">
        <v>11</v>
      </c>
      <c r="C25" s="46"/>
      <c r="D25" s="47"/>
      <c r="E25" s="47"/>
      <c r="F25" s="47"/>
      <c r="G25" s="47"/>
      <c r="H25" s="47"/>
      <c r="I25" s="47"/>
      <c r="J25" s="8">
        <f t="shared" si="0"/>
        <v>0</v>
      </c>
      <c r="K25" s="8">
        <f t="shared" si="0"/>
        <v>0</v>
      </c>
      <c r="L25" s="47"/>
      <c r="M25" s="48"/>
      <c r="N25" s="56"/>
      <c r="O25" s="2"/>
    </row>
    <row r="26" spans="1:15" ht="12.75">
      <c r="A26" s="2"/>
      <c r="B26" s="97"/>
      <c r="C26" s="49"/>
      <c r="D26" s="35"/>
      <c r="E26" s="35"/>
      <c r="F26" s="35"/>
      <c r="G26" s="35"/>
      <c r="H26" s="35"/>
      <c r="I26" s="35"/>
      <c r="J26" s="8">
        <f t="shared" si="0"/>
        <v>0</v>
      </c>
      <c r="K26" s="8">
        <f t="shared" si="0"/>
        <v>0</v>
      </c>
      <c r="L26" s="35">
        <f>F25+F26+H25+H26</f>
        <v>0</v>
      </c>
      <c r="M26" s="36">
        <f>G25+G26+I25+I26</f>
        <v>0</v>
      </c>
      <c r="N26" s="56"/>
      <c r="O26" s="2"/>
    </row>
    <row r="27" spans="1:15" ht="12.75">
      <c r="A27" s="2"/>
      <c r="B27" s="96">
        <v>12</v>
      </c>
      <c r="C27" s="46"/>
      <c r="D27" s="47"/>
      <c r="E27" s="47"/>
      <c r="F27" s="47"/>
      <c r="G27" s="47"/>
      <c r="H27" s="47"/>
      <c r="I27" s="47"/>
      <c r="J27" s="47">
        <f t="shared" si="0"/>
        <v>0</v>
      </c>
      <c r="K27" s="47">
        <f t="shared" si="0"/>
        <v>0</v>
      </c>
      <c r="L27" s="47"/>
      <c r="M27" s="48"/>
      <c r="N27" s="56"/>
      <c r="O27" s="2"/>
    </row>
    <row r="28" spans="1:15" ht="12.75">
      <c r="A28" s="2"/>
      <c r="B28" s="97"/>
      <c r="C28" s="49"/>
      <c r="D28" s="35"/>
      <c r="E28" s="35"/>
      <c r="F28" s="35"/>
      <c r="G28" s="35"/>
      <c r="H28" s="35"/>
      <c r="I28" s="35"/>
      <c r="J28" s="35">
        <f t="shared" si="0"/>
        <v>0</v>
      </c>
      <c r="K28" s="35">
        <f t="shared" si="0"/>
        <v>0</v>
      </c>
      <c r="L28" s="35">
        <f>F27+F28+H27+H28</f>
        <v>0</v>
      </c>
      <c r="M28" s="36">
        <f>G27+G28+I27+I28</f>
        <v>0</v>
      </c>
      <c r="N28" s="56"/>
      <c r="O28" s="2"/>
    </row>
    <row r="29" spans="1:15" ht="12.75">
      <c r="A29" s="2"/>
      <c r="B29" s="96">
        <v>13</v>
      </c>
      <c r="C29" s="46"/>
      <c r="D29" s="47"/>
      <c r="E29" s="47"/>
      <c r="F29" s="47"/>
      <c r="G29" s="47"/>
      <c r="H29" s="47"/>
      <c r="I29" s="47"/>
      <c r="J29" s="8">
        <f t="shared" si="0"/>
        <v>0</v>
      </c>
      <c r="K29" s="8">
        <f t="shared" si="0"/>
        <v>0</v>
      </c>
      <c r="L29" s="47"/>
      <c r="M29" s="48"/>
      <c r="N29" s="56"/>
      <c r="O29" s="2"/>
    </row>
    <row r="30" spans="1:15" ht="12.75">
      <c r="A30" s="2"/>
      <c r="B30" s="97"/>
      <c r="C30" s="49"/>
      <c r="D30" s="35"/>
      <c r="E30" s="35"/>
      <c r="F30" s="35"/>
      <c r="G30" s="35"/>
      <c r="H30" s="35"/>
      <c r="I30" s="35"/>
      <c r="J30" s="8">
        <f t="shared" si="0"/>
        <v>0</v>
      </c>
      <c r="K30" s="8">
        <f t="shared" si="0"/>
        <v>0</v>
      </c>
      <c r="L30" s="35">
        <f>F29+F30+H29+H30</f>
        <v>0</v>
      </c>
      <c r="M30" s="36">
        <f>G29+G30+I29+I30</f>
        <v>0</v>
      </c>
      <c r="N30" s="56"/>
      <c r="O30" s="2"/>
    </row>
    <row r="31" spans="1:15" ht="12.75">
      <c r="A31" s="2"/>
      <c r="B31" s="96">
        <v>14</v>
      </c>
      <c r="C31" s="46"/>
      <c r="D31" s="47"/>
      <c r="E31" s="47"/>
      <c r="F31" s="47"/>
      <c r="G31" s="47"/>
      <c r="H31" s="47"/>
      <c r="I31" s="47"/>
      <c r="J31" s="47">
        <f t="shared" si="0"/>
        <v>0</v>
      </c>
      <c r="K31" s="47">
        <f t="shared" si="0"/>
        <v>0</v>
      </c>
      <c r="L31" s="47"/>
      <c r="M31" s="48"/>
      <c r="N31" s="56"/>
      <c r="O31" s="2"/>
    </row>
    <row r="32" spans="1:15" ht="12.75">
      <c r="A32" s="2"/>
      <c r="B32" s="97"/>
      <c r="C32" s="49"/>
      <c r="D32" s="35"/>
      <c r="E32" s="35"/>
      <c r="F32" s="35"/>
      <c r="G32" s="35"/>
      <c r="H32" s="35"/>
      <c r="I32" s="35"/>
      <c r="J32" s="35">
        <f t="shared" si="0"/>
        <v>0</v>
      </c>
      <c r="K32" s="35">
        <f t="shared" si="0"/>
        <v>0</v>
      </c>
      <c r="L32" s="35">
        <f>F31+F32+H31+H32</f>
        <v>0</v>
      </c>
      <c r="M32" s="36">
        <f>G31+G32+I31+I32</f>
        <v>0</v>
      </c>
      <c r="N32" s="56"/>
      <c r="O32" s="2"/>
    </row>
    <row r="33" spans="1:15" ht="12.75">
      <c r="A33" s="2"/>
      <c r="B33" s="96">
        <v>15</v>
      </c>
      <c r="C33" s="46"/>
      <c r="D33" s="47"/>
      <c r="E33" s="47"/>
      <c r="F33" s="47"/>
      <c r="G33" s="47"/>
      <c r="H33" s="47"/>
      <c r="I33" s="47"/>
      <c r="J33" s="8">
        <f t="shared" si="0"/>
        <v>0</v>
      </c>
      <c r="K33" s="8">
        <f t="shared" si="0"/>
        <v>0</v>
      </c>
      <c r="L33" s="47"/>
      <c r="M33" s="48"/>
      <c r="N33" s="56"/>
      <c r="O33" s="2"/>
    </row>
    <row r="34" spans="1:15" ht="12.75">
      <c r="A34" s="2"/>
      <c r="B34" s="97"/>
      <c r="C34" s="49"/>
      <c r="D34" s="35"/>
      <c r="E34" s="35"/>
      <c r="F34" s="35"/>
      <c r="G34" s="35"/>
      <c r="H34" s="35"/>
      <c r="I34" s="35"/>
      <c r="J34" s="8">
        <f t="shared" si="0"/>
        <v>0</v>
      </c>
      <c r="K34" s="8">
        <f t="shared" si="0"/>
        <v>0</v>
      </c>
      <c r="L34" s="35">
        <f>F33+F34+H33+H34</f>
        <v>0</v>
      </c>
      <c r="M34" s="36">
        <f>G33+G34+I33+I34</f>
        <v>0</v>
      </c>
      <c r="N34" s="56"/>
      <c r="O34" s="2"/>
    </row>
    <row r="35" spans="1:15" ht="12.75">
      <c r="A35" s="2"/>
      <c r="B35" s="96">
        <v>16</v>
      </c>
      <c r="C35" s="46"/>
      <c r="D35" s="47"/>
      <c r="E35" s="47"/>
      <c r="F35" s="47"/>
      <c r="G35" s="47"/>
      <c r="H35" s="47"/>
      <c r="I35" s="47"/>
      <c r="J35" s="47">
        <f t="shared" si="0"/>
        <v>0</v>
      </c>
      <c r="K35" s="47">
        <f t="shared" si="0"/>
        <v>0</v>
      </c>
      <c r="L35" s="47"/>
      <c r="M35" s="48"/>
      <c r="N35" s="56"/>
      <c r="O35" s="2"/>
    </row>
    <row r="36" spans="1:15" ht="12.75">
      <c r="A36" s="2"/>
      <c r="B36" s="97"/>
      <c r="C36" s="49"/>
      <c r="D36" s="35"/>
      <c r="E36" s="35"/>
      <c r="F36" s="35"/>
      <c r="G36" s="35"/>
      <c r="H36" s="35"/>
      <c r="I36" s="35"/>
      <c r="J36" s="35">
        <f t="shared" si="0"/>
        <v>0</v>
      </c>
      <c r="K36" s="35">
        <f t="shared" si="0"/>
        <v>0</v>
      </c>
      <c r="L36" s="35">
        <f>F35+F36+H35+H36</f>
        <v>0</v>
      </c>
      <c r="M36" s="36">
        <f>G35+G36+I35+I36</f>
        <v>0</v>
      </c>
      <c r="N36" s="56"/>
      <c r="O36" s="2"/>
    </row>
    <row r="37" spans="1:15" ht="12.75">
      <c r="A37" s="2"/>
      <c r="B37" s="96">
        <v>17</v>
      </c>
      <c r="C37" s="46"/>
      <c r="D37" s="47"/>
      <c r="E37" s="47"/>
      <c r="F37" s="47"/>
      <c r="G37" s="47"/>
      <c r="H37" s="47"/>
      <c r="I37" s="47"/>
      <c r="J37" s="8">
        <f t="shared" si="0"/>
        <v>0</v>
      </c>
      <c r="K37" s="8">
        <f t="shared" si="0"/>
        <v>0</v>
      </c>
      <c r="L37" s="47"/>
      <c r="M37" s="48"/>
      <c r="N37" s="56"/>
      <c r="O37" s="2"/>
    </row>
    <row r="38" spans="1:15" ht="12.75">
      <c r="A38" s="2"/>
      <c r="B38" s="97"/>
      <c r="C38" s="49"/>
      <c r="D38" s="35"/>
      <c r="E38" s="35"/>
      <c r="F38" s="35"/>
      <c r="G38" s="35"/>
      <c r="H38" s="35"/>
      <c r="I38" s="35"/>
      <c r="J38" s="8">
        <f t="shared" si="0"/>
        <v>0</v>
      </c>
      <c r="K38" s="8">
        <f t="shared" si="0"/>
        <v>0</v>
      </c>
      <c r="L38" s="35">
        <f>F37+F38+H37+H38</f>
        <v>0</v>
      </c>
      <c r="M38" s="36">
        <f>G37+G38+I37+I38</f>
        <v>0</v>
      </c>
      <c r="N38" s="56"/>
      <c r="O38" s="2"/>
    </row>
    <row r="39" spans="1:15" ht="12.75">
      <c r="A39" s="2"/>
      <c r="B39" s="96">
        <v>18</v>
      </c>
      <c r="C39" s="46"/>
      <c r="D39" s="47"/>
      <c r="E39" s="47"/>
      <c r="F39" s="47"/>
      <c r="G39" s="47"/>
      <c r="H39" s="47"/>
      <c r="I39" s="47"/>
      <c r="J39" s="47">
        <f t="shared" si="0"/>
        <v>0</v>
      </c>
      <c r="K39" s="47">
        <f t="shared" si="0"/>
        <v>0</v>
      </c>
      <c r="L39" s="47"/>
      <c r="M39" s="48"/>
      <c r="N39" s="56"/>
      <c r="O39" s="2"/>
    </row>
    <row r="40" spans="1:15" ht="12.75">
      <c r="A40" s="2"/>
      <c r="B40" s="97"/>
      <c r="C40" s="49"/>
      <c r="D40" s="35"/>
      <c r="E40" s="35"/>
      <c r="F40" s="35"/>
      <c r="G40" s="35"/>
      <c r="H40" s="35"/>
      <c r="I40" s="35"/>
      <c r="J40" s="35">
        <f t="shared" si="0"/>
        <v>0</v>
      </c>
      <c r="K40" s="35">
        <f t="shared" si="0"/>
        <v>0</v>
      </c>
      <c r="L40" s="35">
        <f>F39+F40+H39+H40</f>
        <v>0</v>
      </c>
      <c r="M40" s="36">
        <f>G39+G40+I39+I40</f>
        <v>0</v>
      </c>
      <c r="N40" s="56"/>
      <c r="O40" s="2"/>
    </row>
    <row r="41" spans="1:15" ht="12.75">
      <c r="A41" s="2"/>
      <c r="B41" s="96">
        <v>19</v>
      </c>
      <c r="C41" s="46"/>
      <c r="D41" s="47"/>
      <c r="E41" s="47"/>
      <c r="F41" s="47"/>
      <c r="G41" s="47"/>
      <c r="H41" s="47"/>
      <c r="I41" s="47"/>
      <c r="J41" s="8">
        <f t="shared" si="0"/>
        <v>0</v>
      </c>
      <c r="K41" s="8">
        <f t="shared" si="0"/>
        <v>0</v>
      </c>
      <c r="L41" s="47"/>
      <c r="M41" s="48"/>
      <c r="N41" s="56"/>
      <c r="O41" s="2"/>
    </row>
    <row r="42" spans="1:15" ht="12.75">
      <c r="A42" s="2"/>
      <c r="B42" s="97"/>
      <c r="C42" s="49"/>
      <c r="D42" s="35"/>
      <c r="E42" s="35"/>
      <c r="F42" s="35"/>
      <c r="G42" s="35"/>
      <c r="H42" s="35"/>
      <c r="I42" s="35"/>
      <c r="J42" s="8">
        <f t="shared" si="0"/>
        <v>0</v>
      </c>
      <c r="K42" s="8">
        <f t="shared" si="0"/>
        <v>0</v>
      </c>
      <c r="L42" s="35">
        <f>F41+F42+H41+H42</f>
        <v>0</v>
      </c>
      <c r="M42" s="36">
        <f>G41+G42+I41+I42</f>
        <v>0</v>
      </c>
      <c r="N42" s="56"/>
      <c r="O42" s="2"/>
    </row>
    <row r="43" spans="1:15" ht="12.75">
      <c r="A43" s="2"/>
      <c r="B43" s="96">
        <v>20</v>
      </c>
      <c r="C43" s="46"/>
      <c r="D43" s="47"/>
      <c r="E43" s="47"/>
      <c r="F43" s="47"/>
      <c r="G43" s="47"/>
      <c r="H43" s="47"/>
      <c r="I43" s="47"/>
      <c r="J43" s="47">
        <f t="shared" si="0"/>
        <v>0</v>
      </c>
      <c r="K43" s="47">
        <f t="shared" si="0"/>
        <v>0</v>
      </c>
      <c r="L43" s="47"/>
      <c r="M43" s="48"/>
      <c r="N43" s="56"/>
      <c r="O43" s="2"/>
    </row>
    <row r="44" spans="1:15" ht="12.75">
      <c r="A44" s="2"/>
      <c r="B44" s="97"/>
      <c r="C44" s="49"/>
      <c r="D44" s="35"/>
      <c r="E44" s="35"/>
      <c r="F44" s="35"/>
      <c r="G44" s="35"/>
      <c r="H44" s="35"/>
      <c r="I44" s="35"/>
      <c r="J44" s="35">
        <f t="shared" si="0"/>
        <v>0</v>
      </c>
      <c r="K44" s="35">
        <f t="shared" si="0"/>
        <v>0</v>
      </c>
      <c r="L44" s="35">
        <f>F43+F44+H43+H44</f>
        <v>0</v>
      </c>
      <c r="M44" s="36">
        <f>G43+G44+I43+I44</f>
        <v>0</v>
      </c>
      <c r="N44" s="56"/>
      <c r="O44" s="2"/>
    </row>
    <row r="45" spans="1:15" ht="12.75">
      <c r="A45" s="2"/>
      <c r="B45" s="96">
        <v>21</v>
      </c>
      <c r="C45" s="46"/>
      <c r="D45" s="47"/>
      <c r="E45" s="47"/>
      <c r="F45" s="47"/>
      <c r="G45" s="47"/>
      <c r="H45" s="47"/>
      <c r="I45" s="47"/>
      <c r="J45" s="8">
        <f t="shared" si="0"/>
        <v>0</v>
      </c>
      <c r="K45" s="8">
        <f t="shared" si="0"/>
        <v>0</v>
      </c>
      <c r="L45" s="47"/>
      <c r="M45" s="48"/>
      <c r="N45" s="56"/>
      <c r="O45" s="2"/>
    </row>
    <row r="46" spans="1:15" ht="12.75">
      <c r="A46" s="2"/>
      <c r="B46" s="97"/>
      <c r="C46" s="49"/>
      <c r="D46" s="35"/>
      <c r="E46" s="35"/>
      <c r="F46" s="35"/>
      <c r="G46" s="35"/>
      <c r="H46" s="35"/>
      <c r="I46" s="35"/>
      <c r="J46" s="8">
        <f t="shared" si="0"/>
        <v>0</v>
      </c>
      <c r="K46" s="8">
        <f t="shared" si="0"/>
        <v>0</v>
      </c>
      <c r="L46" s="35">
        <f>F45+F46+H45+H46</f>
        <v>0</v>
      </c>
      <c r="M46" s="36">
        <f>G45+G46+I45+I46</f>
        <v>0</v>
      </c>
      <c r="N46" s="56"/>
      <c r="O46" s="2"/>
    </row>
    <row r="47" spans="1:15" ht="12.75">
      <c r="A47" s="2"/>
      <c r="B47" s="96">
        <v>22</v>
      </c>
      <c r="C47" s="46"/>
      <c r="D47" s="47"/>
      <c r="E47" s="47"/>
      <c r="F47" s="47"/>
      <c r="G47" s="47"/>
      <c r="H47" s="47"/>
      <c r="I47" s="47"/>
      <c r="J47" s="47">
        <f t="shared" si="0"/>
        <v>0</v>
      </c>
      <c r="K47" s="47">
        <f t="shared" si="0"/>
        <v>0</v>
      </c>
      <c r="L47" s="47"/>
      <c r="M47" s="48"/>
      <c r="N47" s="56"/>
      <c r="O47" s="2"/>
    </row>
    <row r="48" spans="1:15" ht="12.75">
      <c r="A48" s="2"/>
      <c r="B48" s="97"/>
      <c r="C48" s="49"/>
      <c r="D48" s="35"/>
      <c r="E48" s="35"/>
      <c r="F48" s="35"/>
      <c r="G48" s="35"/>
      <c r="H48" s="35"/>
      <c r="I48" s="35"/>
      <c r="J48" s="35">
        <f t="shared" si="0"/>
        <v>0</v>
      </c>
      <c r="K48" s="35">
        <f t="shared" si="0"/>
        <v>0</v>
      </c>
      <c r="L48" s="35">
        <f>F47+F48+H47+H48</f>
        <v>0</v>
      </c>
      <c r="M48" s="36">
        <f>G47+G48+I47+I48</f>
        <v>0</v>
      </c>
      <c r="N48" s="56"/>
      <c r="O48" s="2"/>
    </row>
    <row r="49" spans="1:15" ht="12.75">
      <c r="A49" s="2"/>
      <c r="B49" s="96">
        <v>23</v>
      </c>
      <c r="C49" s="46"/>
      <c r="D49" s="47"/>
      <c r="E49" s="47"/>
      <c r="F49" s="47"/>
      <c r="G49" s="47"/>
      <c r="H49" s="47"/>
      <c r="I49" s="47"/>
      <c r="J49" s="8">
        <f t="shared" si="0"/>
        <v>0</v>
      </c>
      <c r="K49" s="8">
        <f t="shared" si="0"/>
        <v>0</v>
      </c>
      <c r="L49" s="47"/>
      <c r="M49" s="48"/>
      <c r="N49" s="56"/>
      <c r="O49" s="2"/>
    </row>
    <row r="50" spans="1:15" ht="12.75">
      <c r="A50" s="2"/>
      <c r="B50" s="97"/>
      <c r="C50" s="49"/>
      <c r="D50" s="35"/>
      <c r="E50" s="35"/>
      <c r="F50" s="35"/>
      <c r="G50" s="35"/>
      <c r="H50" s="35"/>
      <c r="I50" s="35"/>
      <c r="J50" s="8">
        <f t="shared" si="0"/>
        <v>0</v>
      </c>
      <c r="K50" s="8">
        <f t="shared" si="0"/>
        <v>0</v>
      </c>
      <c r="L50" s="35">
        <f>F49+F50+H49+H50</f>
        <v>0</v>
      </c>
      <c r="M50" s="36">
        <f>G49+G50+I49+I50</f>
        <v>0</v>
      </c>
      <c r="N50" s="56"/>
      <c r="O50" s="2"/>
    </row>
    <row r="51" spans="1:15" ht="12.75">
      <c r="A51" s="2"/>
      <c r="B51" s="96">
        <v>24</v>
      </c>
      <c r="C51" s="46"/>
      <c r="D51" s="47"/>
      <c r="E51" s="47"/>
      <c r="F51" s="47"/>
      <c r="G51" s="47"/>
      <c r="H51" s="47"/>
      <c r="I51" s="47"/>
      <c r="J51" s="47">
        <f t="shared" si="0"/>
        <v>0</v>
      </c>
      <c r="K51" s="47">
        <f t="shared" si="0"/>
        <v>0</v>
      </c>
      <c r="L51" s="47"/>
      <c r="M51" s="48"/>
      <c r="N51" s="56"/>
      <c r="O51" s="2"/>
    </row>
    <row r="52" spans="1:15" ht="12.75">
      <c r="A52" s="2"/>
      <c r="B52" s="97"/>
      <c r="C52" s="49"/>
      <c r="D52" s="35"/>
      <c r="E52" s="35"/>
      <c r="F52" s="35"/>
      <c r="G52" s="35"/>
      <c r="H52" s="35"/>
      <c r="I52" s="35"/>
      <c r="J52" s="35">
        <f t="shared" si="0"/>
        <v>0</v>
      </c>
      <c r="K52" s="35">
        <f t="shared" si="0"/>
        <v>0</v>
      </c>
      <c r="L52" s="35">
        <f>F51+F52+H51+H52</f>
        <v>0</v>
      </c>
      <c r="M52" s="36">
        <f>G51+G52+I51+I52</f>
        <v>0</v>
      </c>
      <c r="N52" s="56"/>
      <c r="O52" s="2"/>
    </row>
    <row r="53" spans="14:15" ht="12.75">
      <c r="N53" s="59">
        <f>SUM(N5:N52)</f>
        <v>0</v>
      </c>
      <c r="O53" s="62" t="s">
        <v>459</v>
      </c>
    </row>
  </sheetData>
  <sheetProtection/>
  <mergeCells count="27">
    <mergeCell ref="B47:B48"/>
    <mergeCell ref="B49:B50"/>
    <mergeCell ref="B51:B52"/>
    <mergeCell ref="B35:B36"/>
    <mergeCell ref="B37:B38"/>
    <mergeCell ref="B39:B40"/>
    <mergeCell ref="B41:B42"/>
    <mergeCell ref="B43:B44"/>
    <mergeCell ref="B45:B46"/>
    <mergeCell ref="B23:B24"/>
    <mergeCell ref="B25:B26"/>
    <mergeCell ref="B27:B28"/>
    <mergeCell ref="B29:B30"/>
    <mergeCell ref="B31:B32"/>
    <mergeCell ref="B33:B34"/>
    <mergeCell ref="B11:B12"/>
    <mergeCell ref="B13:B14"/>
    <mergeCell ref="B15:B16"/>
    <mergeCell ref="B17:B18"/>
    <mergeCell ref="B19:B20"/>
    <mergeCell ref="B21:B22"/>
    <mergeCell ref="B2:M2"/>
    <mergeCell ref="B3:I3"/>
    <mergeCell ref="L3:M3"/>
    <mergeCell ref="B5:B6"/>
    <mergeCell ref="B7:B8"/>
    <mergeCell ref="B9:B10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O53"/>
  <sheetViews>
    <sheetView zoomScalePageLayoutView="0" workbookViewId="0" topLeftCell="A1">
      <selection activeCell="B3" sqref="B3:I3"/>
    </sheetView>
  </sheetViews>
  <sheetFormatPr defaultColWidth="9.140625" defaultRowHeight="12.75"/>
  <cols>
    <col min="3" max="4" width="11.421875" style="0" customWidth="1"/>
    <col min="5" max="5" width="18.28125" style="0" customWidth="1"/>
  </cols>
  <sheetData>
    <row r="2" spans="1:15" ht="23.25">
      <c r="A2" s="2"/>
      <c r="B2" s="86" t="s">
        <v>7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2"/>
      <c r="O2" s="2"/>
    </row>
    <row r="3" spans="1:15" ht="25.5">
      <c r="A3" s="2"/>
      <c r="B3" s="98" t="s">
        <v>476</v>
      </c>
      <c r="C3" s="87"/>
      <c r="D3" s="87"/>
      <c r="E3" s="87"/>
      <c r="F3" s="87"/>
      <c r="G3" s="87"/>
      <c r="H3" s="87"/>
      <c r="I3" s="87"/>
      <c r="J3" s="39" t="s">
        <v>81</v>
      </c>
      <c r="K3" s="54" t="s">
        <v>419</v>
      </c>
      <c r="L3" s="99" t="s">
        <v>421</v>
      </c>
      <c r="M3" s="99"/>
      <c r="N3" s="2"/>
      <c r="O3" s="2"/>
    </row>
    <row r="4" spans="1:15" ht="38.25">
      <c r="A4" s="2"/>
      <c r="B4" s="39" t="s">
        <v>423</v>
      </c>
      <c r="C4" s="50" t="s">
        <v>36</v>
      </c>
      <c r="D4" s="50" t="s">
        <v>37</v>
      </c>
      <c r="E4" s="39" t="s">
        <v>445</v>
      </c>
      <c r="F4" s="44" t="s">
        <v>442</v>
      </c>
      <c r="G4" s="45" t="s">
        <v>6</v>
      </c>
      <c r="H4" s="44" t="s">
        <v>443</v>
      </c>
      <c r="I4" s="45" t="s">
        <v>6</v>
      </c>
      <c r="J4" s="39" t="s">
        <v>444</v>
      </c>
      <c r="K4" s="6" t="s">
        <v>40</v>
      </c>
      <c r="L4" s="44" t="s">
        <v>422</v>
      </c>
      <c r="M4" s="44" t="s">
        <v>6</v>
      </c>
      <c r="N4" s="13" t="s">
        <v>449</v>
      </c>
      <c r="O4" s="2"/>
    </row>
    <row r="5" spans="1:15" ht="12.75">
      <c r="A5" s="2"/>
      <c r="B5" s="96">
        <v>1</v>
      </c>
      <c r="C5" s="46"/>
      <c r="D5" s="47"/>
      <c r="E5" s="47"/>
      <c r="F5" s="47"/>
      <c r="G5" s="47"/>
      <c r="H5" s="47"/>
      <c r="I5" s="47"/>
      <c r="J5" s="8">
        <f>F5+H5</f>
        <v>0</v>
      </c>
      <c r="K5" s="8">
        <f>G5+I5</f>
        <v>0</v>
      </c>
      <c r="L5" s="47"/>
      <c r="M5" s="48"/>
      <c r="N5" s="56"/>
      <c r="O5" s="2"/>
    </row>
    <row r="6" spans="1:15" ht="12.75">
      <c r="A6" s="2"/>
      <c r="B6" s="97"/>
      <c r="C6" s="49"/>
      <c r="D6" s="35"/>
      <c r="E6" s="35"/>
      <c r="F6" s="35"/>
      <c r="G6" s="35"/>
      <c r="H6" s="35"/>
      <c r="I6" s="35"/>
      <c r="J6" s="8">
        <f aca="true" t="shared" si="0" ref="J6:K52">F6+H6</f>
        <v>0</v>
      </c>
      <c r="K6" s="8">
        <f t="shared" si="0"/>
        <v>0</v>
      </c>
      <c r="L6" s="35">
        <f>F5+F6+H5+H6</f>
        <v>0</v>
      </c>
      <c r="M6" s="36">
        <f>G5+G6+I5+I6</f>
        <v>0</v>
      </c>
      <c r="N6" s="56"/>
      <c r="O6" s="2"/>
    </row>
    <row r="7" spans="1:15" ht="12.75">
      <c r="A7" s="2"/>
      <c r="B7" s="96">
        <v>2</v>
      </c>
      <c r="C7" s="46"/>
      <c r="D7" s="47"/>
      <c r="E7" s="47"/>
      <c r="F7" s="47"/>
      <c r="G7" s="47"/>
      <c r="H7" s="47"/>
      <c r="I7" s="47"/>
      <c r="J7" s="47">
        <f t="shared" si="0"/>
        <v>0</v>
      </c>
      <c r="K7" s="47">
        <f t="shared" si="0"/>
        <v>0</v>
      </c>
      <c r="L7" s="47"/>
      <c r="M7" s="48"/>
      <c r="N7" s="56"/>
      <c r="O7" s="2"/>
    </row>
    <row r="8" spans="1:15" ht="12.75">
      <c r="A8" s="2"/>
      <c r="B8" s="97"/>
      <c r="C8" s="49"/>
      <c r="D8" s="35"/>
      <c r="E8" s="35"/>
      <c r="F8" s="35"/>
      <c r="G8" s="35"/>
      <c r="H8" s="35"/>
      <c r="I8" s="35"/>
      <c r="J8" s="35">
        <f t="shared" si="0"/>
        <v>0</v>
      </c>
      <c r="K8" s="35">
        <f t="shared" si="0"/>
        <v>0</v>
      </c>
      <c r="L8" s="35">
        <f>F7+F8+H7+H8</f>
        <v>0</v>
      </c>
      <c r="M8" s="36">
        <f>G7+G8+I7+I8</f>
        <v>0</v>
      </c>
      <c r="N8" s="56"/>
      <c r="O8" s="2"/>
    </row>
    <row r="9" spans="1:15" ht="12.75">
      <c r="A9" s="2"/>
      <c r="B9" s="96">
        <v>3</v>
      </c>
      <c r="C9" s="46"/>
      <c r="D9" s="47"/>
      <c r="E9" s="47"/>
      <c r="F9" s="47"/>
      <c r="G9" s="47"/>
      <c r="H9" s="47"/>
      <c r="I9" s="47"/>
      <c r="J9" s="8">
        <f t="shared" si="0"/>
        <v>0</v>
      </c>
      <c r="K9" s="8">
        <f t="shared" si="0"/>
        <v>0</v>
      </c>
      <c r="L9" s="47"/>
      <c r="M9" s="48"/>
      <c r="N9" s="56"/>
      <c r="O9" s="2"/>
    </row>
    <row r="10" spans="1:15" ht="12.75">
      <c r="A10" s="2"/>
      <c r="B10" s="97"/>
      <c r="C10" s="49"/>
      <c r="D10" s="35"/>
      <c r="E10" s="35"/>
      <c r="F10" s="35"/>
      <c r="G10" s="35"/>
      <c r="H10" s="35"/>
      <c r="I10" s="35"/>
      <c r="J10" s="8">
        <f t="shared" si="0"/>
        <v>0</v>
      </c>
      <c r="K10" s="8">
        <f t="shared" si="0"/>
        <v>0</v>
      </c>
      <c r="L10" s="35">
        <f>F9+F10+H9+H10</f>
        <v>0</v>
      </c>
      <c r="M10" s="36">
        <f>G9+G10+I9+I10</f>
        <v>0</v>
      </c>
      <c r="N10" s="56"/>
      <c r="O10" s="2"/>
    </row>
    <row r="11" spans="1:15" ht="12.75">
      <c r="A11" s="2"/>
      <c r="B11" s="96">
        <v>4</v>
      </c>
      <c r="C11" s="46"/>
      <c r="D11" s="47"/>
      <c r="E11" s="47"/>
      <c r="F11" s="47"/>
      <c r="G11" s="47"/>
      <c r="H11" s="47"/>
      <c r="I11" s="47"/>
      <c r="J11" s="47">
        <f t="shared" si="0"/>
        <v>0</v>
      </c>
      <c r="K11" s="47">
        <f t="shared" si="0"/>
        <v>0</v>
      </c>
      <c r="L11" s="47"/>
      <c r="M11" s="48"/>
      <c r="N11" s="56"/>
      <c r="O11" s="2"/>
    </row>
    <row r="12" spans="1:15" ht="12.75">
      <c r="A12" s="2"/>
      <c r="B12" s="97"/>
      <c r="C12" s="49"/>
      <c r="D12" s="35"/>
      <c r="E12" s="35"/>
      <c r="F12" s="35"/>
      <c r="G12" s="35"/>
      <c r="H12" s="35"/>
      <c r="I12" s="35"/>
      <c r="J12" s="35">
        <f t="shared" si="0"/>
        <v>0</v>
      </c>
      <c r="K12" s="35">
        <f t="shared" si="0"/>
        <v>0</v>
      </c>
      <c r="L12" s="35">
        <f>F11+F12+H11+H12</f>
        <v>0</v>
      </c>
      <c r="M12" s="36">
        <f>G11+G12+I11+I12</f>
        <v>0</v>
      </c>
      <c r="N12" s="56"/>
      <c r="O12" s="2"/>
    </row>
    <row r="13" spans="1:15" ht="12.75">
      <c r="A13" s="2"/>
      <c r="B13" s="96">
        <v>5</v>
      </c>
      <c r="C13" s="46"/>
      <c r="D13" s="47"/>
      <c r="E13" s="47"/>
      <c r="F13" s="47"/>
      <c r="G13" s="47"/>
      <c r="H13" s="47"/>
      <c r="I13" s="47"/>
      <c r="J13" s="8">
        <f t="shared" si="0"/>
        <v>0</v>
      </c>
      <c r="K13" s="8">
        <f t="shared" si="0"/>
        <v>0</v>
      </c>
      <c r="L13" s="47"/>
      <c r="M13" s="48"/>
      <c r="N13" s="56"/>
      <c r="O13" s="2"/>
    </row>
    <row r="14" spans="1:15" ht="12.75">
      <c r="A14" s="2"/>
      <c r="B14" s="97"/>
      <c r="C14" s="49"/>
      <c r="D14" s="35"/>
      <c r="E14" s="35"/>
      <c r="F14" s="35"/>
      <c r="G14" s="35"/>
      <c r="H14" s="35"/>
      <c r="I14" s="35"/>
      <c r="J14" s="8">
        <f t="shared" si="0"/>
        <v>0</v>
      </c>
      <c r="K14" s="8">
        <f t="shared" si="0"/>
        <v>0</v>
      </c>
      <c r="L14" s="35">
        <f>F13+F14+H13+H14</f>
        <v>0</v>
      </c>
      <c r="M14" s="36">
        <f>G13+G14+I13+I14</f>
        <v>0</v>
      </c>
      <c r="N14" s="56"/>
      <c r="O14" s="2"/>
    </row>
    <row r="15" spans="1:15" ht="12.75">
      <c r="A15" s="2"/>
      <c r="B15" s="96">
        <v>6</v>
      </c>
      <c r="C15" s="46"/>
      <c r="D15" s="47"/>
      <c r="E15" s="47"/>
      <c r="F15" s="47"/>
      <c r="G15" s="47"/>
      <c r="H15" s="47"/>
      <c r="I15" s="47"/>
      <c r="J15" s="47">
        <f t="shared" si="0"/>
        <v>0</v>
      </c>
      <c r="K15" s="47">
        <f t="shared" si="0"/>
        <v>0</v>
      </c>
      <c r="L15" s="47"/>
      <c r="M15" s="48"/>
      <c r="N15" s="56"/>
      <c r="O15" s="2"/>
    </row>
    <row r="16" spans="1:15" ht="12.75">
      <c r="A16" s="2"/>
      <c r="B16" s="97"/>
      <c r="C16" s="49"/>
      <c r="D16" s="35"/>
      <c r="E16" s="35"/>
      <c r="F16" s="35"/>
      <c r="G16" s="35"/>
      <c r="H16" s="35"/>
      <c r="I16" s="35"/>
      <c r="J16" s="35">
        <f t="shared" si="0"/>
        <v>0</v>
      </c>
      <c r="K16" s="35">
        <f t="shared" si="0"/>
        <v>0</v>
      </c>
      <c r="L16" s="35">
        <f>F15+F16+H15+H16</f>
        <v>0</v>
      </c>
      <c r="M16" s="36">
        <f>G15+G16+I15+I16</f>
        <v>0</v>
      </c>
      <c r="N16" s="56"/>
      <c r="O16" s="2"/>
    </row>
    <row r="17" spans="1:15" ht="12.75">
      <c r="A17" s="2"/>
      <c r="B17" s="96">
        <v>7</v>
      </c>
      <c r="C17" s="46"/>
      <c r="D17" s="47"/>
      <c r="E17" s="47"/>
      <c r="F17" s="47"/>
      <c r="G17" s="47"/>
      <c r="H17" s="47"/>
      <c r="I17" s="47"/>
      <c r="J17" s="8">
        <f t="shared" si="0"/>
        <v>0</v>
      </c>
      <c r="K17" s="8">
        <f t="shared" si="0"/>
        <v>0</v>
      </c>
      <c r="L17" s="47"/>
      <c r="M17" s="48"/>
      <c r="N17" s="56"/>
      <c r="O17" s="2"/>
    </row>
    <row r="18" spans="1:15" ht="12.75">
      <c r="A18" s="2"/>
      <c r="B18" s="97"/>
      <c r="C18" s="49"/>
      <c r="D18" s="35"/>
      <c r="E18" s="35"/>
      <c r="F18" s="35"/>
      <c r="G18" s="35"/>
      <c r="H18" s="35"/>
      <c r="I18" s="35"/>
      <c r="J18" s="8">
        <f t="shared" si="0"/>
        <v>0</v>
      </c>
      <c r="K18" s="8">
        <f t="shared" si="0"/>
        <v>0</v>
      </c>
      <c r="L18" s="35">
        <f>F17+F18+H17+H18</f>
        <v>0</v>
      </c>
      <c r="M18" s="36">
        <f>G17+G18+I17+I18</f>
        <v>0</v>
      </c>
      <c r="N18" s="56"/>
      <c r="O18" s="2"/>
    </row>
    <row r="19" spans="1:15" ht="12.75">
      <c r="A19" s="2"/>
      <c r="B19" s="96">
        <v>8</v>
      </c>
      <c r="C19" s="46"/>
      <c r="D19" s="47"/>
      <c r="E19" s="47"/>
      <c r="F19" s="47"/>
      <c r="G19" s="47"/>
      <c r="H19" s="47"/>
      <c r="I19" s="47"/>
      <c r="J19" s="47">
        <f t="shared" si="0"/>
        <v>0</v>
      </c>
      <c r="K19" s="47">
        <f t="shared" si="0"/>
        <v>0</v>
      </c>
      <c r="L19" s="47"/>
      <c r="M19" s="48"/>
      <c r="N19" s="56"/>
      <c r="O19" s="2"/>
    </row>
    <row r="20" spans="1:15" ht="12.75">
      <c r="A20" s="2"/>
      <c r="B20" s="97"/>
      <c r="C20" s="49"/>
      <c r="D20" s="35"/>
      <c r="E20" s="35"/>
      <c r="F20" s="35"/>
      <c r="G20" s="35"/>
      <c r="H20" s="35"/>
      <c r="I20" s="35"/>
      <c r="J20" s="35">
        <f t="shared" si="0"/>
        <v>0</v>
      </c>
      <c r="K20" s="35">
        <f t="shared" si="0"/>
        <v>0</v>
      </c>
      <c r="L20" s="35">
        <f>F19+F20+H19+H20</f>
        <v>0</v>
      </c>
      <c r="M20" s="36">
        <f>G19+G20+I19+I20</f>
        <v>0</v>
      </c>
      <c r="N20" s="56"/>
      <c r="O20" s="2"/>
    </row>
    <row r="21" spans="1:15" ht="12.75">
      <c r="A21" s="2"/>
      <c r="B21" s="96">
        <v>9</v>
      </c>
      <c r="C21" s="46"/>
      <c r="D21" s="47"/>
      <c r="E21" s="47"/>
      <c r="F21" s="47"/>
      <c r="G21" s="47"/>
      <c r="H21" s="47"/>
      <c r="I21" s="47"/>
      <c r="J21" s="8">
        <f t="shared" si="0"/>
        <v>0</v>
      </c>
      <c r="K21" s="8">
        <f t="shared" si="0"/>
        <v>0</v>
      </c>
      <c r="L21" s="47"/>
      <c r="M21" s="48"/>
      <c r="N21" s="56"/>
      <c r="O21" s="2"/>
    </row>
    <row r="22" spans="1:15" ht="12.75">
      <c r="A22" s="2"/>
      <c r="B22" s="97"/>
      <c r="C22" s="49"/>
      <c r="D22" s="35"/>
      <c r="E22" s="35"/>
      <c r="F22" s="35"/>
      <c r="G22" s="35"/>
      <c r="H22" s="35"/>
      <c r="I22" s="35"/>
      <c r="J22" s="8">
        <f t="shared" si="0"/>
        <v>0</v>
      </c>
      <c r="K22" s="8">
        <f t="shared" si="0"/>
        <v>0</v>
      </c>
      <c r="L22" s="35">
        <f>F21+F22+H21+H22</f>
        <v>0</v>
      </c>
      <c r="M22" s="36">
        <f>G21+G22+I21+I22</f>
        <v>0</v>
      </c>
      <c r="N22" s="56"/>
      <c r="O22" s="2"/>
    </row>
    <row r="23" spans="1:15" ht="12.75">
      <c r="A23" s="2"/>
      <c r="B23" s="96">
        <v>10</v>
      </c>
      <c r="C23" s="46"/>
      <c r="D23" s="47"/>
      <c r="E23" s="47"/>
      <c r="F23" s="47"/>
      <c r="G23" s="47"/>
      <c r="H23" s="47"/>
      <c r="I23" s="47"/>
      <c r="J23" s="47">
        <f t="shared" si="0"/>
        <v>0</v>
      </c>
      <c r="K23" s="47">
        <f t="shared" si="0"/>
        <v>0</v>
      </c>
      <c r="L23" s="47"/>
      <c r="M23" s="48"/>
      <c r="N23" s="56"/>
      <c r="O23" s="2"/>
    </row>
    <row r="24" spans="1:15" ht="12.75">
      <c r="A24" s="2"/>
      <c r="B24" s="97"/>
      <c r="C24" s="49"/>
      <c r="D24" s="35"/>
      <c r="E24" s="35"/>
      <c r="F24" s="35"/>
      <c r="G24" s="35"/>
      <c r="H24" s="35"/>
      <c r="I24" s="35"/>
      <c r="J24" s="35">
        <f t="shared" si="0"/>
        <v>0</v>
      </c>
      <c r="K24" s="35">
        <f t="shared" si="0"/>
        <v>0</v>
      </c>
      <c r="L24" s="35">
        <f>F23+F24+H23+H24</f>
        <v>0</v>
      </c>
      <c r="M24" s="36">
        <f>G23+G24+I23+I24</f>
        <v>0</v>
      </c>
      <c r="N24" s="56"/>
      <c r="O24" s="2"/>
    </row>
    <row r="25" spans="1:15" ht="12.75">
      <c r="A25" s="2"/>
      <c r="B25" s="96">
        <v>11</v>
      </c>
      <c r="C25" s="46"/>
      <c r="D25" s="47"/>
      <c r="E25" s="47"/>
      <c r="F25" s="47"/>
      <c r="G25" s="47"/>
      <c r="H25" s="47"/>
      <c r="I25" s="47"/>
      <c r="J25" s="8">
        <f t="shared" si="0"/>
        <v>0</v>
      </c>
      <c r="K25" s="8">
        <f t="shared" si="0"/>
        <v>0</v>
      </c>
      <c r="L25" s="47"/>
      <c r="M25" s="48"/>
      <c r="N25" s="56"/>
      <c r="O25" s="2"/>
    </row>
    <row r="26" spans="1:15" ht="12.75">
      <c r="A26" s="2"/>
      <c r="B26" s="97"/>
      <c r="C26" s="49"/>
      <c r="D26" s="35"/>
      <c r="E26" s="35"/>
      <c r="F26" s="35"/>
      <c r="G26" s="35"/>
      <c r="H26" s="35"/>
      <c r="I26" s="35"/>
      <c r="J26" s="8">
        <f t="shared" si="0"/>
        <v>0</v>
      </c>
      <c r="K26" s="8">
        <f t="shared" si="0"/>
        <v>0</v>
      </c>
      <c r="L26" s="35">
        <f>F25+F26+H25+H26</f>
        <v>0</v>
      </c>
      <c r="M26" s="36">
        <f>G25+G26+I25+I26</f>
        <v>0</v>
      </c>
      <c r="N26" s="56"/>
      <c r="O26" s="2"/>
    </row>
    <row r="27" spans="1:15" ht="12.75">
      <c r="A27" s="2"/>
      <c r="B27" s="96">
        <v>12</v>
      </c>
      <c r="C27" s="46"/>
      <c r="D27" s="47"/>
      <c r="E27" s="47"/>
      <c r="F27" s="47"/>
      <c r="G27" s="47"/>
      <c r="H27" s="47"/>
      <c r="I27" s="47"/>
      <c r="J27" s="47">
        <f t="shared" si="0"/>
        <v>0</v>
      </c>
      <c r="K27" s="47">
        <f t="shared" si="0"/>
        <v>0</v>
      </c>
      <c r="L27" s="47"/>
      <c r="M27" s="48"/>
      <c r="N27" s="56"/>
      <c r="O27" s="2"/>
    </row>
    <row r="28" spans="1:15" ht="12.75">
      <c r="A28" s="2"/>
      <c r="B28" s="97"/>
      <c r="C28" s="49"/>
      <c r="D28" s="35"/>
      <c r="E28" s="35"/>
      <c r="F28" s="35"/>
      <c r="G28" s="35"/>
      <c r="H28" s="35"/>
      <c r="I28" s="35"/>
      <c r="J28" s="35">
        <f t="shared" si="0"/>
        <v>0</v>
      </c>
      <c r="K28" s="35">
        <f t="shared" si="0"/>
        <v>0</v>
      </c>
      <c r="L28" s="35">
        <f>F27+F28+H27+H28</f>
        <v>0</v>
      </c>
      <c r="M28" s="36">
        <f>G27+G28+I27+I28</f>
        <v>0</v>
      </c>
      <c r="N28" s="56"/>
      <c r="O28" s="2"/>
    </row>
    <row r="29" spans="1:15" ht="12.75">
      <c r="A29" s="2"/>
      <c r="B29" s="96">
        <v>13</v>
      </c>
      <c r="C29" s="46"/>
      <c r="D29" s="47"/>
      <c r="E29" s="47"/>
      <c r="F29" s="47"/>
      <c r="G29" s="47"/>
      <c r="H29" s="47"/>
      <c r="I29" s="47"/>
      <c r="J29" s="8">
        <f t="shared" si="0"/>
        <v>0</v>
      </c>
      <c r="K29" s="8">
        <f t="shared" si="0"/>
        <v>0</v>
      </c>
      <c r="L29" s="47"/>
      <c r="M29" s="48"/>
      <c r="N29" s="56"/>
      <c r="O29" s="2"/>
    </row>
    <row r="30" spans="1:15" ht="12.75">
      <c r="A30" s="2"/>
      <c r="B30" s="97"/>
      <c r="C30" s="49"/>
      <c r="D30" s="35"/>
      <c r="E30" s="35"/>
      <c r="F30" s="35"/>
      <c r="G30" s="35"/>
      <c r="H30" s="35"/>
      <c r="I30" s="35"/>
      <c r="J30" s="8">
        <f t="shared" si="0"/>
        <v>0</v>
      </c>
      <c r="K30" s="8">
        <f t="shared" si="0"/>
        <v>0</v>
      </c>
      <c r="L30" s="35">
        <f>F29+F30+H29+H30</f>
        <v>0</v>
      </c>
      <c r="M30" s="36">
        <f>G29+G30+I29+I30</f>
        <v>0</v>
      </c>
      <c r="N30" s="56"/>
      <c r="O30" s="2"/>
    </row>
    <row r="31" spans="1:15" ht="12.75">
      <c r="A31" s="2"/>
      <c r="B31" s="96">
        <v>14</v>
      </c>
      <c r="C31" s="46"/>
      <c r="D31" s="47"/>
      <c r="E31" s="47"/>
      <c r="F31" s="47"/>
      <c r="G31" s="47"/>
      <c r="H31" s="47"/>
      <c r="I31" s="47"/>
      <c r="J31" s="47">
        <f t="shared" si="0"/>
        <v>0</v>
      </c>
      <c r="K31" s="47">
        <f t="shared" si="0"/>
        <v>0</v>
      </c>
      <c r="L31" s="47"/>
      <c r="M31" s="48"/>
      <c r="N31" s="56"/>
      <c r="O31" s="2"/>
    </row>
    <row r="32" spans="1:15" ht="12.75">
      <c r="A32" s="2"/>
      <c r="B32" s="97"/>
      <c r="C32" s="49"/>
      <c r="D32" s="35"/>
      <c r="E32" s="35"/>
      <c r="F32" s="35"/>
      <c r="G32" s="35"/>
      <c r="H32" s="35"/>
      <c r="I32" s="35"/>
      <c r="J32" s="35">
        <f t="shared" si="0"/>
        <v>0</v>
      </c>
      <c r="K32" s="35">
        <f t="shared" si="0"/>
        <v>0</v>
      </c>
      <c r="L32" s="35">
        <f>F31+F32+H31+H32</f>
        <v>0</v>
      </c>
      <c r="M32" s="36">
        <f>G31+G32+I31+I32</f>
        <v>0</v>
      </c>
      <c r="N32" s="56"/>
      <c r="O32" s="2"/>
    </row>
    <row r="33" spans="1:15" ht="12.75">
      <c r="A33" s="2"/>
      <c r="B33" s="96">
        <v>15</v>
      </c>
      <c r="C33" s="46"/>
      <c r="D33" s="47"/>
      <c r="E33" s="47"/>
      <c r="F33" s="47"/>
      <c r="G33" s="47"/>
      <c r="H33" s="47"/>
      <c r="I33" s="47"/>
      <c r="J33" s="8">
        <f t="shared" si="0"/>
        <v>0</v>
      </c>
      <c r="K33" s="8">
        <f t="shared" si="0"/>
        <v>0</v>
      </c>
      <c r="L33" s="47"/>
      <c r="M33" s="48"/>
      <c r="N33" s="56"/>
      <c r="O33" s="2"/>
    </row>
    <row r="34" spans="1:15" ht="12.75">
      <c r="A34" s="2"/>
      <c r="B34" s="97"/>
      <c r="C34" s="49"/>
      <c r="D34" s="35"/>
      <c r="E34" s="35"/>
      <c r="F34" s="35"/>
      <c r="G34" s="35"/>
      <c r="H34" s="35"/>
      <c r="I34" s="35"/>
      <c r="J34" s="8">
        <f t="shared" si="0"/>
        <v>0</v>
      </c>
      <c r="K34" s="8">
        <f t="shared" si="0"/>
        <v>0</v>
      </c>
      <c r="L34" s="35">
        <f>F33+F34+H33+H34</f>
        <v>0</v>
      </c>
      <c r="M34" s="36">
        <f>G33+G34+I33+I34</f>
        <v>0</v>
      </c>
      <c r="N34" s="56"/>
      <c r="O34" s="2"/>
    </row>
    <row r="35" spans="1:15" ht="12.75">
      <c r="A35" s="2"/>
      <c r="B35" s="96">
        <v>16</v>
      </c>
      <c r="C35" s="46"/>
      <c r="D35" s="47"/>
      <c r="E35" s="47"/>
      <c r="F35" s="47"/>
      <c r="G35" s="47"/>
      <c r="H35" s="47"/>
      <c r="I35" s="47"/>
      <c r="J35" s="47">
        <f t="shared" si="0"/>
        <v>0</v>
      </c>
      <c r="K35" s="47">
        <f t="shared" si="0"/>
        <v>0</v>
      </c>
      <c r="L35" s="47"/>
      <c r="M35" s="48"/>
      <c r="N35" s="56"/>
      <c r="O35" s="2"/>
    </row>
    <row r="36" spans="1:15" ht="12.75">
      <c r="A36" s="2"/>
      <c r="B36" s="97"/>
      <c r="C36" s="49"/>
      <c r="D36" s="35"/>
      <c r="E36" s="35"/>
      <c r="F36" s="35"/>
      <c r="G36" s="35"/>
      <c r="H36" s="35"/>
      <c r="I36" s="35"/>
      <c r="J36" s="35">
        <f t="shared" si="0"/>
        <v>0</v>
      </c>
      <c r="K36" s="35">
        <f t="shared" si="0"/>
        <v>0</v>
      </c>
      <c r="L36" s="35">
        <f>F35+F36+H35+H36</f>
        <v>0</v>
      </c>
      <c r="M36" s="36">
        <f>G35+G36+I35+I36</f>
        <v>0</v>
      </c>
      <c r="N36" s="56"/>
      <c r="O36" s="2"/>
    </row>
    <row r="37" spans="1:15" ht="12.75">
      <c r="A37" s="2"/>
      <c r="B37" s="96">
        <v>17</v>
      </c>
      <c r="C37" s="46"/>
      <c r="D37" s="47"/>
      <c r="E37" s="47"/>
      <c r="F37" s="47"/>
      <c r="G37" s="47"/>
      <c r="H37" s="47"/>
      <c r="I37" s="47"/>
      <c r="J37" s="8">
        <f t="shared" si="0"/>
        <v>0</v>
      </c>
      <c r="K37" s="8">
        <f t="shared" si="0"/>
        <v>0</v>
      </c>
      <c r="L37" s="47"/>
      <c r="M37" s="48"/>
      <c r="N37" s="56"/>
      <c r="O37" s="2"/>
    </row>
    <row r="38" spans="1:15" ht="12.75">
      <c r="A38" s="2"/>
      <c r="B38" s="97"/>
      <c r="C38" s="49"/>
      <c r="D38" s="35"/>
      <c r="E38" s="35"/>
      <c r="F38" s="35"/>
      <c r="G38" s="35"/>
      <c r="H38" s="35"/>
      <c r="I38" s="35"/>
      <c r="J38" s="8">
        <f t="shared" si="0"/>
        <v>0</v>
      </c>
      <c r="K38" s="8">
        <f t="shared" si="0"/>
        <v>0</v>
      </c>
      <c r="L38" s="35">
        <f>F37+F38+H37+H38</f>
        <v>0</v>
      </c>
      <c r="M38" s="36">
        <f>G37+G38+I37+I38</f>
        <v>0</v>
      </c>
      <c r="N38" s="56"/>
      <c r="O38" s="2"/>
    </row>
    <row r="39" spans="1:15" ht="12.75">
      <c r="A39" s="2"/>
      <c r="B39" s="96">
        <v>18</v>
      </c>
      <c r="C39" s="46"/>
      <c r="D39" s="47"/>
      <c r="E39" s="47"/>
      <c r="F39" s="47"/>
      <c r="G39" s="47"/>
      <c r="H39" s="47"/>
      <c r="I39" s="47"/>
      <c r="J39" s="47">
        <f t="shared" si="0"/>
        <v>0</v>
      </c>
      <c r="K39" s="47">
        <f t="shared" si="0"/>
        <v>0</v>
      </c>
      <c r="L39" s="47"/>
      <c r="M39" s="48"/>
      <c r="N39" s="56"/>
      <c r="O39" s="2"/>
    </row>
    <row r="40" spans="1:15" ht="12.75">
      <c r="A40" s="2"/>
      <c r="B40" s="97"/>
      <c r="C40" s="49"/>
      <c r="D40" s="35"/>
      <c r="E40" s="35"/>
      <c r="F40" s="35"/>
      <c r="G40" s="35"/>
      <c r="H40" s="35"/>
      <c r="I40" s="35"/>
      <c r="J40" s="35">
        <f t="shared" si="0"/>
        <v>0</v>
      </c>
      <c r="K40" s="35">
        <f t="shared" si="0"/>
        <v>0</v>
      </c>
      <c r="L40" s="35">
        <f>F39+F40+H39+H40</f>
        <v>0</v>
      </c>
      <c r="M40" s="36">
        <f>G39+G40+I39+I40</f>
        <v>0</v>
      </c>
      <c r="N40" s="56"/>
      <c r="O40" s="2"/>
    </row>
    <row r="41" spans="1:15" ht="12.75">
      <c r="A41" s="2"/>
      <c r="B41" s="96">
        <v>19</v>
      </c>
      <c r="C41" s="46"/>
      <c r="D41" s="47"/>
      <c r="E41" s="47"/>
      <c r="F41" s="47"/>
      <c r="G41" s="47"/>
      <c r="H41" s="47"/>
      <c r="I41" s="47"/>
      <c r="J41" s="8">
        <f t="shared" si="0"/>
        <v>0</v>
      </c>
      <c r="K41" s="8">
        <f t="shared" si="0"/>
        <v>0</v>
      </c>
      <c r="L41" s="47"/>
      <c r="M41" s="48"/>
      <c r="N41" s="56"/>
      <c r="O41" s="2"/>
    </row>
    <row r="42" spans="1:15" ht="12.75">
      <c r="A42" s="2"/>
      <c r="B42" s="97"/>
      <c r="C42" s="49"/>
      <c r="D42" s="35"/>
      <c r="E42" s="35"/>
      <c r="F42" s="35"/>
      <c r="G42" s="35"/>
      <c r="H42" s="35"/>
      <c r="I42" s="35"/>
      <c r="J42" s="8">
        <f t="shared" si="0"/>
        <v>0</v>
      </c>
      <c r="K42" s="8">
        <f t="shared" si="0"/>
        <v>0</v>
      </c>
      <c r="L42" s="35">
        <f>F41+F42+H41+H42</f>
        <v>0</v>
      </c>
      <c r="M42" s="36">
        <f>G41+G42+I41+I42</f>
        <v>0</v>
      </c>
      <c r="N42" s="56"/>
      <c r="O42" s="2"/>
    </row>
    <row r="43" spans="1:15" ht="12.75">
      <c r="A43" s="2"/>
      <c r="B43" s="96">
        <v>20</v>
      </c>
      <c r="C43" s="46"/>
      <c r="D43" s="47"/>
      <c r="E43" s="47"/>
      <c r="F43" s="47"/>
      <c r="G43" s="47"/>
      <c r="H43" s="47"/>
      <c r="I43" s="47"/>
      <c r="J43" s="47">
        <f t="shared" si="0"/>
        <v>0</v>
      </c>
      <c r="K43" s="47">
        <f t="shared" si="0"/>
        <v>0</v>
      </c>
      <c r="L43" s="47"/>
      <c r="M43" s="48"/>
      <c r="N43" s="56"/>
      <c r="O43" s="2"/>
    </row>
    <row r="44" spans="1:15" ht="12.75">
      <c r="A44" s="2"/>
      <c r="B44" s="97"/>
      <c r="C44" s="49"/>
      <c r="D44" s="35"/>
      <c r="E44" s="35"/>
      <c r="F44" s="35"/>
      <c r="G44" s="35"/>
      <c r="H44" s="35"/>
      <c r="I44" s="35"/>
      <c r="J44" s="35">
        <f t="shared" si="0"/>
        <v>0</v>
      </c>
      <c r="K44" s="35">
        <f t="shared" si="0"/>
        <v>0</v>
      </c>
      <c r="L44" s="35">
        <f>F43+F44+H43+H44</f>
        <v>0</v>
      </c>
      <c r="M44" s="36">
        <f>G43+G44+I43+I44</f>
        <v>0</v>
      </c>
      <c r="N44" s="56"/>
      <c r="O44" s="2"/>
    </row>
    <row r="45" spans="1:15" ht="12.75">
      <c r="A45" s="2"/>
      <c r="B45" s="96">
        <v>21</v>
      </c>
      <c r="C45" s="46"/>
      <c r="D45" s="47"/>
      <c r="E45" s="47"/>
      <c r="F45" s="47"/>
      <c r="G45" s="47"/>
      <c r="H45" s="47"/>
      <c r="I45" s="47"/>
      <c r="J45" s="8">
        <f t="shared" si="0"/>
        <v>0</v>
      </c>
      <c r="K45" s="8">
        <f t="shared" si="0"/>
        <v>0</v>
      </c>
      <c r="L45" s="47"/>
      <c r="M45" s="48"/>
      <c r="N45" s="56"/>
      <c r="O45" s="2"/>
    </row>
    <row r="46" spans="1:15" ht="12.75">
      <c r="A46" s="2"/>
      <c r="B46" s="97"/>
      <c r="C46" s="49"/>
      <c r="D46" s="35"/>
      <c r="E46" s="35"/>
      <c r="F46" s="35"/>
      <c r="G46" s="35"/>
      <c r="H46" s="35"/>
      <c r="I46" s="35"/>
      <c r="J46" s="8">
        <f t="shared" si="0"/>
        <v>0</v>
      </c>
      <c r="K46" s="8">
        <f t="shared" si="0"/>
        <v>0</v>
      </c>
      <c r="L46" s="35">
        <f>F45+F46+H45+H46</f>
        <v>0</v>
      </c>
      <c r="M46" s="36">
        <f>G45+G46+I45+I46</f>
        <v>0</v>
      </c>
      <c r="N46" s="56"/>
      <c r="O46" s="2"/>
    </row>
    <row r="47" spans="1:15" ht="12.75">
      <c r="A47" s="2"/>
      <c r="B47" s="96">
        <v>22</v>
      </c>
      <c r="C47" s="46"/>
      <c r="D47" s="47"/>
      <c r="E47" s="47"/>
      <c r="F47" s="47"/>
      <c r="G47" s="47"/>
      <c r="H47" s="47"/>
      <c r="I47" s="47"/>
      <c r="J47" s="47">
        <f t="shared" si="0"/>
        <v>0</v>
      </c>
      <c r="K47" s="47">
        <f t="shared" si="0"/>
        <v>0</v>
      </c>
      <c r="L47" s="47"/>
      <c r="M47" s="48"/>
      <c r="N47" s="56"/>
      <c r="O47" s="2"/>
    </row>
    <row r="48" spans="1:15" ht="12.75">
      <c r="A48" s="2"/>
      <c r="B48" s="97"/>
      <c r="C48" s="49"/>
      <c r="D48" s="35"/>
      <c r="E48" s="35"/>
      <c r="F48" s="35"/>
      <c r="G48" s="35"/>
      <c r="H48" s="35"/>
      <c r="I48" s="35"/>
      <c r="J48" s="35">
        <f t="shared" si="0"/>
        <v>0</v>
      </c>
      <c r="K48" s="35">
        <f t="shared" si="0"/>
        <v>0</v>
      </c>
      <c r="L48" s="35">
        <f>F47+F48+H47+H48</f>
        <v>0</v>
      </c>
      <c r="M48" s="36">
        <f>G47+G48+I47+I48</f>
        <v>0</v>
      </c>
      <c r="N48" s="56"/>
      <c r="O48" s="2"/>
    </row>
    <row r="49" spans="1:15" ht="12.75">
      <c r="A49" s="2"/>
      <c r="B49" s="96">
        <v>23</v>
      </c>
      <c r="C49" s="46"/>
      <c r="D49" s="47"/>
      <c r="E49" s="47"/>
      <c r="F49" s="47"/>
      <c r="G49" s="47"/>
      <c r="H49" s="47"/>
      <c r="I49" s="47"/>
      <c r="J49" s="8">
        <f t="shared" si="0"/>
        <v>0</v>
      </c>
      <c r="K49" s="8">
        <f t="shared" si="0"/>
        <v>0</v>
      </c>
      <c r="L49" s="47"/>
      <c r="M49" s="48"/>
      <c r="N49" s="56"/>
      <c r="O49" s="2"/>
    </row>
    <row r="50" spans="1:15" ht="12.75">
      <c r="A50" s="2"/>
      <c r="B50" s="97"/>
      <c r="C50" s="49"/>
      <c r="D50" s="35"/>
      <c r="E50" s="35"/>
      <c r="F50" s="35"/>
      <c r="G50" s="35"/>
      <c r="H50" s="35"/>
      <c r="I50" s="35"/>
      <c r="J50" s="8">
        <f t="shared" si="0"/>
        <v>0</v>
      </c>
      <c r="K50" s="8">
        <f t="shared" si="0"/>
        <v>0</v>
      </c>
      <c r="L50" s="35">
        <f>F49+F50+H49+H50</f>
        <v>0</v>
      </c>
      <c r="M50" s="36">
        <f>G49+G50+I49+I50</f>
        <v>0</v>
      </c>
      <c r="N50" s="56"/>
      <c r="O50" s="2"/>
    </row>
    <row r="51" spans="1:15" ht="12.75">
      <c r="A51" s="2"/>
      <c r="B51" s="96">
        <v>24</v>
      </c>
      <c r="C51" s="46"/>
      <c r="D51" s="47"/>
      <c r="E51" s="47"/>
      <c r="F51" s="47"/>
      <c r="G51" s="47"/>
      <c r="H51" s="47"/>
      <c r="I51" s="47"/>
      <c r="J51" s="47">
        <f t="shared" si="0"/>
        <v>0</v>
      </c>
      <c r="K51" s="47">
        <f t="shared" si="0"/>
        <v>0</v>
      </c>
      <c r="L51" s="47"/>
      <c r="M51" s="48"/>
      <c r="N51" s="56"/>
      <c r="O51" s="2"/>
    </row>
    <row r="52" spans="1:15" ht="12.75">
      <c r="A52" s="2"/>
      <c r="B52" s="97"/>
      <c r="C52" s="49"/>
      <c r="D52" s="35"/>
      <c r="E52" s="35"/>
      <c r="F52" s="35"/>
      <c r="G52" s="35"/>
      <c r="H52" s="35"/>
      <c r="I52" s="35"/>
      <c r="J52" s="35">
        <f t="shared" si="0"/>
        <v>0</v>
      </c>
      <c r="K52" s="35">
        <f t="shared" si="0"/>
        <v>0</v>
      </c>
      <c r="L52" s="35">
        <f>F51+F52+H51+H52</f>
        <v>0</v>
      </c>
      <c r="M52" s="36">
        <f>G51+G52+I51+I52</f>
        <v>0</v>
      </c>
      <c r="N52" s="56"/>
      <c r="O52" s="2"/>
    </row>
    <row r="53" spans="14:15" ht="12.75">
      <c r="N53" s="59">
        <f>SUM(N5:N52)</f>
        <v>0</v>
      </c>
      <c r="O53" s="62" t="s">
        <v>459</v>
      </c>
    </row>
  </sheetData>
  <sheetProtection/>
  <mergeCells count="27">
    <mergeCell ref="B47:B48"/>
    <mergeCell ref="B49:B50"/>
    <mergeCell ref="B51:B52"/>
    <mergeCell ref="B35:B36"/>
    <mergeCell ref="B37:B38"/>
    <mergeCell ref="B39:B40"/>
    <mergeCell ref="B41:B42"/>
    <mergeCell ref="B43:B44"/>
    <mergeCell ref="B45:B46"/>
    <mergeCell ref="B23:B24"/>
    <mergeCell ref="B25:B26"/>
    <mergeCell ref="B27:B28"/>
    <mergeCell ref="B29:B30"/>
    <mergeCell ref="B31:B32"/>
    <mergeCell ref="B33:B34"/>
    <mergeCell ref="B11:B12"/>
    <mergeCell ref="B13:B14"/>
    <mergeCell ref="B15:B16"/>
    <mergeCell ref="B17:B18"/>
    <mergeCell ref="B19:B20"/>
    <mergeCell ref="B21:B22"/>
    <mergeCell ref="B2:M2"/>
    <mergeCell ref="B3:I3"/>
    <mergeCell ref="L3:M3"/>
    <mergeCell ref="B5:B6"/>
    <mergeCell ref="B7:B8"/>
    <mergeCell ref="B9:B10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38"/>
  <sheetViews>
    <sheetView zoomScalePageLayoutView="0" workbookViewId="0" topLeftCell="A1">
      <selection activeCell="B18" sqref="B18"/>
    </sheetView>
  </sheetViews>
  <sheetFormatPr defaultColWidth="9.140625" defaultRowHeight="12.75"/>
  <cols>
    <col min="1" max="1" width="4.00390625" style="0" customWidth="1"/>
    <col min="2" max="2" width="10.28125" style="0" customWidth="1"/>
    <col min="3" max="3" width="18.00390625" style="0" customWidth="1"/>
    <col min="4" max="4" width="4.57421875" style="0" customWidth="1"/>
    <col min="5" max="5" width="6.421875" style="0" customWidth="1"/>
    <col min="6" max="6" width="9.8515625" style="0" customWidth="1"/>
    <col min="7" max="7" width="14.57421875" style="0" customWidth="1"/>
    <col min="8" max="8" width="12.57421875" style="0" customWidth="1"/>
    <col min="9" max="9" width="9.28125" style="0" bestFit="1" customWidth="1"/>
  </cols>
  <sheetData>
    <row r="1" spans="3:15" ht="12.75"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</row>
    <row r="2" spans="4:15" ht="23.25"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73"/>
    </row>
    <row r="3" spans="2:15" ht="20.25">
      <c r="B3" s="74" t="s">
        <v>475</v>
      </c>
      <c r="C3" s="75"/>
      <c r="D3" s="75"/>
      <c r="E3" s="75"/>
      <c r="F3" s="75"/>
      <c r="G3" s="75"/>
      <c r="H3" s="76"/>
      <c r="I3" s="73"/>
      <c r="J3" s="73"/>
      <c r="K3" s="73"/>
      <c r="L3" s="73"/>
      <c r="M3" s="73"/>
      <c r="N3" s="73"/>
      <c r="O3" s="73"/>
    </row>
    <row r="5" spans="2:8" ht="12.75">
      <c r="B5" s="66" t="s">
        <v>473</v>
      </c>
      <c r="G5" s="66" t="s">
        <v>466</v>
      </c>
      <c r="H5" s="66" t="s">
        <v>465</v>
      </c>
    </row>
    <row r="6" spans="2:8" ht="12.75">
      <c r="B6" s="64">
        <f>'JC Garand Results 1'!K3</f>
        <v>41777</v>
      </c>
      <c r="C6" t="str">
        <f>'JC Garand Results 1'!B3</f>
        <v>John C. Garand Rifle Match Results</v>
      </c>
      <c r="G6" s="20">
        <v>8</v>
      </c>
      <c r="H6" s="55">
        <f>'JC Garand Results 1'!M37</f>
        <v>230</v>
      </c>
    </row>
    <row r="7" spans="2:8" ht="12.75">
      <c r="B7" s="77">
        <f>'JC Garand Results 2'!M3</f>
        <v>41777</v>
      </c>
      <c r="C7" s="78" t="str">
        <f>'JC Garand Results 2'!D3</f>
        <v>John C. Garand Rifle Match Results</v>
      </c>
      <c r="D7" s="78"/>
      <c r="E7" s="78"/>
      <c r="F7" s="78"/>
      <c r="G7" s="79"/>
      <c r="H7" s="80">
        <f>'JC Garand Results 2'!O37</f>
        <v>0</v>
      </c>
    </row>
    <row r="8" spans="2:8" ht="12.75">
      <c r="B8" s="63">
        <f>'JC Garand Results 3'!J3</f>
        <v>43743</v>
      </c>
      <c r="C8" t="str">
        <f>'JC Garand Results 3'!B3</f>
        <v>Indiana/Kuntucky Championship</v>
      </c>
      <c r="G8" s="20"/>
      <c r="H8" s="55">
        <f>'JC Garand Results 3'!L37</f>
        <v>0</v>
      </c>
    </row>
    <row r="9" spans="2:8" ht="12.75">
      <c r="B9" s="63">
        <f>'Vintage Military Results 1'!K3</f>
        <v>41777</v>
      </c>
      <c r="C9" t="str">
        <f>'Vintage Military Results 1'!B3</f>
        <v>Vintage Military Rifle Match Results</v>
      </c>
      <c r="G9" s="20">
        <v>7</v>
      </c>
      <c r="H9" s="55">
        <f>'Vintage Military Results 1'!M37</f>
        <v>0</v>
      </c>
    </row>
    <row r="10" spans="2:8" ht="12.75">
      <c r="B10" s="77">
        <f>'Vintage Military Results 2'!K3</f>
        <v>42294</v>
      </c>
      <c r="C10" s="78" t="str">
        <f>'Vintage Military Results 2'!B3</f>
        <v>Vintage Military Rifle Match Results</v>
      </c>
      <c r="D10" s="78"/>
      <c r="E10" s="78"/>
      <c r="F10" s="78"/>
      <c r="G10" s="79"/>
      <c r="H10" s="80">
        <f>'Vintage Military Results 2'!M37</f>
        <v>0</v>
      </c>
    </row>
    <row r="11" spans="2:8" ht="12.75">
      <c r="B11" s="63" t="str">
        <f>'Vintage Military Results 3'!K3</f>
        <v>XXXXXX</v>
      </c>
      <c r="C11" t="str">
        <f>'Vintage Military Results 3'!B3</f>
        <v>Vintage Military Rifle Match Results</v>
      </c>
      <c r="G11" s="20"/>
      <c r="H11" s="55">
        <f>'Vintage Military Results 3'!M37</f>
        <v>0</v>
      </c>
    </row>
    <row r="12" spans="2:8" ht="12.75">
      <c r="B12" s="77" t="str">
        <f>'Sniper Results 1'!K3</f>
        <v>XXXX</v>
      </c>
      <c r="C12" s="78" t="str">
        <f>'Sniper Results 1'!B3</f>
        <v>Vintage Sniper Rifle Match Results</v>
      </c>
      <c r="D12" s="78"/>
      <c r="E12" s="78"/>
      <c r="F12" s="78"/>
      <c r="G12" s="79"/>
      <c r="H12" s="80">
        <f>'Sniper Results 1'!N53</f>
        <v>0</v>
      </c>
    </row>
    <row r="13" spans="2:8" ht="12.75">
      <c r="B13" s="63" t="str">
        <f>'Sniper Results 2'!K3</f>
        <v>XXXX</v>
      </c>
      <c r="C13" t="str">
        <f>'Sniper Results 2'!B3</f>
        <v>Vintage Sniper Rifle Match Results</v>
      </c>
      <c r="G13" s="20"/>
      <c r="H13" s="55">
        <f>'Sniper Results 2'!N53</f>
        <v>0</v>
      </c>
    </row>
    <row r="14" spans="2:8" ht="12.75">
      <c r="B14" s="77" t="str">
        <f>'Sniper Results 3'!K3</f>
        <v>XXXX</v>
      </c>
      <c r="C14" s="78" t="str">
        <f>'Sniper Results 3'!B3</f>
        <v>Vintage Sniper Rifle Match Results</v>
      </c>
      <c r="D14" s="78"/>
      <c r="E14" s="78"/>
      <c r="F14" s="78"/>
      <c r="G14" s="79"/>
      <c r="H14" s="80">
        <f>'Sniper Results 3'!N53</f>
        <v>0</v>
      </c>
    </row>
    <row r="15" spans="2:8" ht="12.75">
      <c r="B15" s="63"/>
      <c r="G15" s="20"/>
      <c r="H15" s="55"/>
    </row>
    <row r="16" spans="2:8" ht="12.75">
      <c r="B16" s="63"/>
      <c r="G16" s="66" t="s">
        <v>467</v>
      </c>
      <c r="H16" s="67">
        <f>SUM(H6:H15)</f>
        <v>230</v>
      </c>
    </row>
    <row r="17" spans="2:7" ht="12.75">
      <c r="B17" s="63"/>
      <c r="G17" s="20"/>
    </row>
    <row r="18" spans="2:7" ht="12.75">
      <c r="B18" s="63"/>
      <c r="G18" s="20"/>
    </row>
    <row r="19" spans="2:7" ht="12.75">
      <c r="B19" s="63"/>
      <c r="G19" s="20"/>
    </row>
    <row r="20" spans="2:9" ht="12.75">
      <c r="B20" s="63"/>
      <c r="C20" s="66" t="s">
        <v>468</v>
      </c>
      <c r="G20" s="20"/>
      <c r="H20" s="62" t="s">
        <v>471</v>
      </c>
      <c r="I20" s="57"/>
    </row>
    <row r="21" spans="2:8" ht="12.75">
      <c r="B21" s="63"/>
      <c r="G21" s="20"/>
      <c r="H21" s="68"/>
    </row>
    <row r="22" spans="1:8" ht="12.75">
      <c r="A22" s="65"/>
      <c r="B22" s="63">
        <v>41066</v>
      </c>
      <c r="C22" s="57" t="s">
        <v>470</v>
      </c>
      <c r="G22" s="20"/>
      <c r="H22" s="68">
        <v>24.35</v>
      </c>
    </row>
    <row r="23" spans="2:8" ht="12.75">
      <c r="B23" s="63">
        <v>41076</v>
      </c>
      <c r="C23" s="57" t="s">
        <v>472</v>
      </c>
      <c r="G23" s="20"/>
      <c r="H23" s="68">
        <v>150</v>
      </c>
    </row>
    <row r="24" spans="2:8" ht="12.75">
      <c r="B24" s="63"/>
      <c r="G24" s="20"/>
      <c r="H24" s="68"/>
    </row>
    <row r="25" spans="2:8" ht="12.75">
      <c r="B25" s="63"/>
      <c r="G25" s="20"/>
      <c r="H25" s="68"/>
    </row>
    <row r="26" spans="2:8" ht="12.75">
      <c r="B26" s="63"/>
      <c r="G26" s="20"/>
      <c r="H26" s="68"/>
    </row>
    <row r="27" spans="2:8" ht="12.75">
      <c r="B27" s="63"/>
      <c r="G27" s="20"/>
      <c r="H27" s="68"/>
    </row>
    <row r="28" spans="2:8" ht="12.75">
      <c r="B28" s="63"/>
      <c r="G28" s="20"/>
      <c r="H28" s="68"/>
    </row>
    <row r="29" spans="2:8" ht="12.75">
      <c r="B29" s="63"/>
      <c r="G29" s="20"/>
      <c r="H29" s="68"/>
    </row>
    <row r="30" spans="2:8" ht="12.75">
      <c r="B30" s="63"/>
      <c r="G30" s="20"/>
      <c r="H30" s="68"/>
    </row>
    <row r="31" spans="2:8" ht="12.75">
      <c r="B31" s="63"/>
      <c r="G31" s="20"/>
      <c r="H31" s="68"/>
    </row>
    <row r="32" spans="2:8" ht="12.75">
      <c r="B32" s="63"/>
      <c r="G32" s="20"/>
      <c r="H32" s="68"/>
    </row>
    <row r="33" spans="2:8" ht="12.75">
      <c r="B33" s="63"/>
      <c r="G33" s="20"/>
      <c r="H33" s="68"/>
    </row>
    <row r="34" spans="2:8" ht="12.75">
      <c r="B34" s="63"/>
      <c r="G34" s="20"/>
      <c r="H34" s="68"/>
    </row>
    <row r="35" spans="2:8" ht="12.75">
      <c r="B35" s="63"/>
      <c r="G35" s="66" t="s">
        <v>469</v>
      </c>
      <c r="H35" s="69">
        <f>SUM(H21:H34)</f>
        <v>174.35</v>
      </c>
    </row>
    <row r="38" spans="3:6" ht="15.75">
      <c r="C38" s="70" t="s">
        <v>474</v>
      </c>
      <c r="D38" s="71"/>
      <c r="E38" s="71"/>
      <c r="F38" s="72">
        <f>H16-H35</f>
        <v>55.650000000000006</v>
      </c>
    </row>
  </sheetData>
  <sheetProtection/>
  <mergeCells count="1">
    <mergeCell ref="D2:N2"/>
  </mergeCells>
  <printOptions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46"/>
  <sheetViews>
    <sheetView zoomScale="75" zoomScaleNormal="75" zoomScalePageLayoutView="0" workbookViewId="0" topLeftCell="B1">
      <pane ySplit="1" topLeftCell="A2" activePane="bottomLeft" state="frozen"/>
      <selection pane="topLeft" activeCell="A1" sqref="A1"/>
      <selection pane="bottomLeft" activeCell="K34" sqref="K34"/>
    </sheetView>
  </sheetViews>
  <sheetFormatPr defaultColWidth="9.140625" defaultRowHeight="12.75"/>
  <cols>
    <col min="1" max="1" width="9.140625" style="2" customWidth="1"/>
    <col min="2" max="2" width="20.7109375" style="12" customWidth="1"/>
    <col min="3" max="3" width="5.7109375" style="2" customWidth="1"/>
    <col min="4" max="4" width="8.57421875" style="2" customWidth="1"/>
    <col min="5" max="5" width="18.00390625" style="25" customWidth="1"/>
    <col min="6" max="7" width="15.7109375" style="2" customWidth="1"/>
    <col min="8" max="8" width="7.7109375" style="2" customWidth="1"/>
    <col min="9" max="9" width="50.7109375" style="2" customWidth="1"/>
    <col min="10" max="10" width="15.00390625" style="3" customWidth="1"/>
    <col min="11" max="11" width="35.7109375" style="2" customWidth="1"/>
    <col min="12" max="16384" width="9.140625" style="2" customWidth="1"/>
  </cols>
  <sheetData>
    <row r="1" spans="1:11" ht="25.5">
      <c r="A1" s="43" t="s">
        <v>420</v>
      </c>
      <c r="B1" s="5" t="s">
        <v>1</v>
      </c>
      <c r="C1" s="5" t="s">
        <v>0</v>
      </c>
      <c r="D1" s="39" t="s">
        <v>420</v>
      </c>
      <c r="E1" s="22" t="s">
        <v>132</v>
      </c>
      <c r="F1" s="5" t="s">
        <v>36</v>
      </c>
      <c r="G1" s="5" t="s">
        <v>37</v>
      </c>
      <c r="H1" s="6" t="s">
        <v>38</v>
      </c>
      <c r="I1" s="5" t="s">
        <v>10</v>
      </c>
      <c r="J1" s="7" t="s">
        <v>18</v>
      </c>
      <c r="K1" s="5" t="s">
        <v>19</v>
      </c>
    </row>
    <row r="2" spans="2:11" ht="57" customHeight="1">
      <c r="B2" s="89" t="s">
        <v>389</v>
      </c>
      <c r="C2" s="90"/>
      <c r="D2" s="90"/>
      <c r="E2" s="90"/>
      <c r="F2" s="90"/>
      <c r="G2" s="90"/>
      <c r="H2" s="90"/>
      <c r="I2" s="90"/>
      <c r="J2" s="90"/>
      <c r="K2" s="90"/>
    </row>
    <row r="3" spans="2:11" ht="12.75">
      <c r="B3" s="12" t="s">
        <v>279</v>
      </c>
      <c r="C3" s="8" t="s">
        <v>75</v>
      </c>
      <c r="D3" s="8"/>
      <c r="E3" s="23">
        <v>27246026</v>
      </c>
      <c r="F3" s="8" t="s">
        <v>280</v>
      </c>
      <c r="G3" s="8" t="s">
        <v>138</v>
      </c>
      <c r="H3" s="9"/>
      <c r="I3" s="8" t="s">
        <v>281</v>
      </c>
      <c r="J3" s="10">
        <v>5026479847</v>
      </c>
      <c r="K3" s="11" t="s">
        <v>303</v>
      </c>
    </row>
    <row r="4" spans="2:11" ht="12.75">
      <c r="B4" s="12" t="s">
        <v>332</v>
      </c>
      <c r="C4" s="8" t="s">
        <v>74</v>
      </c>
      <c r="D4" s="8"/>
      <c r="E4" s="23">
        <v>20473740</v>
      </c>
      <c r="F4" s="8" t="s">
        <v>333</v>
      </c>
      <c r="G4" s="8" t="s">
        <v>334</v>
      </c>
      <c r="H4" s="9" t="s">
        <v>169</v>
      </c>
      <c r="I4" s="8" t="s">
        <v>335</v>
      </c>
      <c r="J4" s="10">
        <v>2708270507</v>
      </c>
      <c r="K4" s="11" t="s">
        <v>336</v>
      </c>
    </row>
    <row r="5" spans="2:11" ht="12.75">
      <c r="B5" s="12" t="s">
        <v>291</v>
      </c>
      <c r="C5" s="8" t="s">
        <v>77</v>
      </c>
      <c r="D5" s="8"/>
      <c r="E5" s="23">
        <v>152129730</v>
      </c>
      <c r="F5" s="8" t="s">
        <v>307</v>
      </c>
      <c r="G5" s="8" t="s">
        <v>308</v>
      </c>
      <c r="H5" s="9"/>
      <c r="I5" s="8" t="s">
        <v>309</v>
      </c>
      <c r="J5" s="10">
        <v>5025995259</v>
      </c>
      <c r="K5" s="11" t="s">
        <v>310</v>
      </c>
    </row>
    <row r="6" spans="2:11" ht="12.75">
      <c r="B6" s="12" t="s">
        <v>236</v>
      </c>
      <c r="C6" s="8" t="s">
        <v>74</v>
      </c>
      <c r="D6" s="8"/>
      <c r="E6" s="23">
        <v>33119090</v>
      </c>
      <c r="F6" s="8" t="s">
        <v>237</v>
      </c>
      <c r="G6" s="8" t="s">
        <v>238</v>
      </c>
      <c r="H6" s="9" t="s">
        <v>52</v>
      </c>
      <c r="I6" s="8" t="s">
        <v>239</v>
      </c>
      <c r="J6" s="10">
        <v>5029647501</v>
      </c>
      <c r="K6" s="11" t="s">
        <v>240</v>
      </c>
    </row>
    <row r="7" spans="3:11" ht="12.75">
      <c r="C7" s="8"/>
      <c r="D7" s="8"/>
      <c r="E7" s="24"/>
      <c r="F7" s="8"/>
      <c r="G7" s="8"/>
      <c r="H7" s="9"/>
      <c r="I7" s="8"/>
      <c r="J7" s="10"/>
      <c r="K7" s="8"/>
    </row>
    <row r="8" spans="2:11" ht="12.75">
      <c r="B8" s="12" t="s">
        <v>98</v>
      </c>
      <c r="C8" s="2" t="s">
        <v>99</v>
      </c>
      <c r="E8" s="25">
        <v>51669291</v>
      </c>
      <c r="F8" s="2" t="s">
        <v>137</v>
      </c>
      <c r="G8" s="2" t="s">
        <v>138</v>
      </c>
      <c r="H8" s="2" t="s">
        <v>100</v>
      </c>
      <c r="I8" s="2" t="s">
        <v>101</v>
      </c>
      <c r="J8" s="3" t="s">
        <v>102</v>
      </c>
      <c r="K8" s="4" t="s">
        <v>103</v>
      </c>
    </row>
    <row r="9" ht="12.75">
      <c r="K9" s="4"/>
    </row>
    <row r="10" spans="2:10" ht="25.5">
      <c r="B10" s="12" t="s">
        <v>25</v>
      </c>
      <c r="C10" s="2" t="s">
        <v>73</v>
      </c>
      <c r="E10" s="25">
        <v>2373381</v>
      </c>
      <c r="F10" s="2" t="s">
        <v>55</v>
      </c>
      <c r="G10" s="2" t="s">
        <v>41</v>
      </c>
      <c r="I10" s="2" t="s">
        <v>26</v>
      </c>
      <c r="J10" s="17" t="s">
        <v>348</v>
      </c>
    </row>
    <row r="11" spans="2:9" ht="12.75">
      <c r="B11" s="12" t="s">
        <v>316</v>
      </c>
      <c r="C11" s="2" t="s">
        <v>75</v>
      </c>
      <c r="E11" s="25">
        <v>20466203</v>
      </c>
      <c r="F11" s="2" t="s">
        <v>317</v>
      </c>
      <c r="G11" s="2" t="s">
        <v>41</v>
      </c>
      <c r="I11" s="2" t="s">
        <v>318</v>
      </c>
    </row>
    <row r="13" spans="2:11" ht="12.75">
      <c r="B13" s="12" t="s">
        <v>205</v>
      </c>
      <c r="C13" s="2" t="s">
        <v>75</v>
      </c>
      <c r="E13" s="25">
        <v>147700215</v>
      </c>
      <c r="F13" s="2" t="s">
        <v>206</v>
      </c>
      <c r="G13" s="2" t="s">
        <v>207</v>
      </c>
      <c r="I13" s="2" t="s">
        <v>208</v>
      </c>
      <c r="J13" s="3">
        <v>4012307075</v>
      </c>
      <c r="K13" s="4" t="s">
        <v>209</v>
      </c>
    </row>
    <row r="14" spans="2:10" ht="12.75">
      <c r="B14" s="12" t="s">
        <v>155</v>
      </c>
      <c r="C14" s="2" t="s">
        <v>76</v>
      </c>
      <c r="E14" s="25">
        <v>31850668</v>
      </c>
      <c r="F14" s="2" t="s">
        <v>156</v>
      </c>
      <c r="G14" s="2" t="s">
        <v>157</v>
      </c>
      <c r="I14" s="2" t="s">
        <v>158</v>
      </c>
      <c r="J14" s="19">
        <v>2707661768</v>
      </c>
    </row>
    <row r="15" ht="12.75">
      <c r="J15" s="20"/>
    </row>
    <row r="16" spans="2:11" ht="12.75">
      <c r="B16" s="12" t="s">
        <v>322</v>
      </c>
      <c r="C16" s="2" t="s">
        <v>76</v>
      </c>
      <c r="F16" s="2" t="s">
        <v>94</v>
      </c>
      <c r="G16" s="2" t="s">
        <v>321</v>
      </c>
      <c r="H16" s="2" t="s">
        <v>114</v>
      </c>
      <c r="I16" s="2" t="s">
        <v>252</v>
      </c>
      <c r="J16" s="3">
        <v>5024289226</v>
      </c>
      <c r="K16" s="4" t="s">
        <v>372</v>
      </c>
    </row>
    <row r="18" spans="2:10" ht="12.75">
      <c r="B18" s="12" t="s">
        <v>93</v>
      </c>
      <c r="C18" s="2" t="s">
        <v>74</v>
      </c>
      <c r="E18" s="25">
        <v>37334291</v>
      </c>
      <c r="F18" s="2" t="s">
        <v>94</v>
      </c>
      <c r="G18" s="2" t="s">
        <v>95</v>
      </c>
      <c r="I18" s="2" t="s">
        <v>252</v>
      </c>
      <c r="J18" s="3">
        <v>5025432408</v>
      </c>
    </row>
    <row r="19" spans="3:10" ht="12.75">
      <c r="C19" s="2" t="s">
        <v>75</v>
      </c>
      <c r="E19" s="25">
        <v>154626232</v>
      </c>
      <c r="F19" s="2" t="s">
        <v>377</v>
      </c>
      <c r="G19" s="2" t="s">
        <v>138</v>
      </c>
      <c r="I19" s="2" t="s">
        <v>378</v>
      </c>
      <c r="J19" s="3">
        <v>2702686209</v>
      </c>
    </row>
    <row r="20" spans="2:11" ht="12.75">
      <c r="B20" s="12" t="s">
        <v>324</v>
      </c>
      <c r="C20" s="2" t="s">
        <v>73</v>
      </c>
      <c r="E20" s="25">
        <v>54515022</v>
      </c>
      <c r="F20" s="2" t="s">
        <v>325</v>
      </c>
      <c r="G20" s="2" t="s">
        <v>326</v>
      </c>
      <c r="I20" s="2" t="s">
        <v>327</v>
      </c>
      <c r="J20" s="3">
        <v>2037150675</v>
      </c>
      <c r="K20" s="4" t="s">
        <v>328</v>
      </c>
    </row>
    <row r="21" spans="2:9" ht="12.75">
      <c r="B21" s="12" t="s">
        <v>319</v>
      </c>
      <c r="C21" s="2" t="s">
        <v>76</v>
      </c>
      <c r="E21" s="25">
        <v>24023703</v>
      </c>
      <c r="F21" s="2" t="s">
        <v>233</v>
      </c>
      <c r="G21" s="2" t="s">
        <v>234</v>
      </c>
      <c r="H21" s="2" t="s">
        <v>53</v>
      </c>
      <c r="I21" s="2" t="s">
        <v>235</v>
      </c>
    </row>
    <row r="22" spans="2:11" ht="12.75">
      <c r="B22" s="12" t="s">
        <v>146</v>
      </c>
      <c r="C22" s="2" t="s">
        <v>74</v>
      </c>
      <c r="E22" s="25">
        <v>139300420</v>
      </c>
      <c r="F22" s="2" t="s">
        <v>147</v>
      </c>
      <c r="G22" s="2" t="s">
        <v>148</v>
      </c>
      <c r="I22" s="2" t="s">
        <v>149</v>
      </c>
      <c r="J22" s="3">
        <v>2708775303</v>
      </c>
      <c r="K22" s="4" t="s">
        <v>150</v>
      </c>
    </row>
    <row r="23" spans="2:11" ht="12.75">
      <c r="B23" s="12" t="s">
        <v>82</v>
      </c>
      <c r="C23" s="2" t="s">
        <v>76</v>
      </c>
      <c r="E23" s="25">
        <v>67011419</v>
      </c>
      <c r="F23" s="2" t="s">
        <v>56</v>
      </c>
      <c r="G23" s="2" t="s">
        <v>42</v>
      </c>
      <c r="H23" s="2" t="s">
        <v>52</v>
      </c>
      <c r="I23" s="2" t="s">
        <v>13</v>
      </c>
      <c r="J23" s="3">
        <v>5024775680</v>
      </c>
      <c r="K23" s="4" t="s">
        <v>253</v>
      </c>
    </row>
    <row r="24" spans="2:11" ht="12.75">
      <c r="B24" s="12" t="s">
        <v>96</v>
      </c>
      <c r="C24" s="2" t="s">
        <v>74</v>
      </c>
      <c r="E24" s="25">
        <v>60927365</v>
      </c>
      <c r="F24" s="2" t="s">
        <v>56</v>
      </c>
      <c r="G24" s="2" t="s">
        <v>97</v>
      </c>
      <c r="H24" s="2" t="s">
        <v>121</v>
      </c>
      <c r="I24" s="2" t="s">
        <v>122</v>
      </c>
      <c r="K24" s="4" t="s">
        <v>123</v>
      </c>
    </row>
    <row r="26" spans="2:11" ht="12.75">
      <c r="B26" s="12" t="s">
        <v>298</v>
      </c>
      <c r="C26" s="2" t="s">
        <v>77</v>
      </c>
      <c r="E26" s="25">
        <v>14931430</v>
      </c>
      <c r="F26" s="2" t="s">
        <v>299</v>
      </c>
      <c r="G26" s="2" t="s">
        <v>300</v>
      </c>
      <c r="I26" s="2" t="s">
        <v>301</v>
      </c>
      <c r="J26" s="3">
        <v>5248479481</v>
      </c>
      <c r="K26" s="4" t="s">
        <v>302</v>
      </c>
    </row>
    <row r="28" spans="2:9" ht="12.75">
      <c r="B28" s="12" t="s">
        <v>83</v>
      </c>
      <c r="C28" s="2" t="s">
        <v>75</v>
      </c>
      <c r="F28" s="2" t="s">
        <v>57</v>
      </c>
      <c r="G28" s="2" t="s">
        <v>43</v>
      </c>
      <c r="H28" s="2" t="s">
        <v>53</v>
      </c>
      <c r="I28" s="2" t="s">
        <v>29</v>
      </c>
    </row>
    <row r="29" spans="2:11" ht="12.75">
      <c r="B29" s="12" t="s">
        <v>241</v>
      </c>
      <c r="C29" s="2" t="s">
        <v>76</v>
      </c>
      <c r="E29" s="25">
        <v>1378431</v>
      </c>
      <c r="F29" s="2" t="s">
        <v>242</v>
      </c>
      <c r="G29" s="2" t="s">
        <v>243</v>
      </c>
      <c r="H29" s="2" t="s">
        <v>229</v>
      </c>
      <c r="I29" s="2" t="s">
        <v>244</v>
      </c>
      <c r="K29" s="4" t="s">
        <v>245</v>
      </c>
    </row>
    <row r="30" spans="2:9" ht="12.75">
      <c r="B30" s="12" t="s">
        <v>224</v>
      </c>
      <c r="C30" s="2" t="s">
        <v>73</v>
      </c>
      <c r="E30" s="25">
        <v>19927300</v>
      </c>
      <c r="F30" s="2" t="s">
        <v>225</v>
      </c>
      <c r="G30" s="2" t="s">
        <v>92</v>
      </c>
      <c r="H30" s="2" t="s">
        <v>119</v>
      </c>
      <c r="I30" s="2" t="s">
        <v>226</v>
      </c>
    </row>
    <row r="31" spans="2:11" ht="12.75">
      <c r="B31" s="12" t="s">
        <v>447</v>
      </c>
      <c r="C31" s="2" t="s">
        <v>78</v>
      </c>
      <c r="E31" s="25">
        <v>182909150</v>
      </c>
      <c r="F31" s="2" t="s">
        <v>446</v>
      </c>
      <c r="G31" s="2" t="s">
        <v>401</v>
      </c>
      <c r="I31" s="2" t="s">
        <v>390</v>
      </c>
      <c r="J31" s="3">
        <v>5027590541</v>
      </c>
      <c r="K31" s="4" t="s">
        <v>448</v>
      </c>
    </row>
    <row r="32" ht="12.75">
      <c r="I32" s="20"/>
    </row>
    <row r="33" ht="12.75">
      <c r="I33" s="20"/>
    </row>
    <row r="34" spans="2:10" ht="12.75">
      <c r="B34" s="12" t="s">
        <v>312</v>
      </c>
      <c r="C34" s="2" t="s">
        <v>77</v>
      </c>
      <c r="E34" s="25">
        <v>3939218</v>
      </c>
      <c r="F34" s="2" t="s">
        <v>313</v>
      </c>
      <c r="G34" s="2" t="s">
        <v>314</v>
      </c>
      <c r="I34" s="2" t="s">
        <v>315</v>
      </c>
      <c r="J34" s="3">
        <v>5027248970</v>
      </c>
    </row>
    <row r="35" spans="2:9" ht="12.75">
      <c r="B35" s="12" t="s">
        <v>362</v>
      </c>
      <c r="C35" s="2" t="s">
        <v>74</v>
      </c>
      <c r="E35" s="25">
        <v>42873416</v>
      </c>
      <c r="F35" s="2" t="s">
        <v>363</v>
      </c>
      <c r="G35" s="2" t="s">
        <v>86</v>
      </c>
      <c r="I35" s="2" t="s">
        <v>364</v>
      </c>
    </row>
    <row r="36" spans="2:11" ht="12.75">
      <c r="B36" s="12" t="s">
        <v>34</v>
      </c>
      <c r="C36" s="2" t="s">
        <v>76</v>
      </c>
      <c r="E36" s="25" t="s">
        <v>193</v>
      </c>
      <c r="F36" s="2" t="s">
        <v>58</v>
      </c>
      <c r="G36" s="2" t="s">
        <v>44</v>
      </c>
      <c r="H36" s="2" t="s">
        <v>191</v>
      </c>
      <c r="I36" s="2" t="s">
        <v>192</v>
      </c>
      <c r="K36" s="4" t="s">
        <v>349</v>
      </c>
    </row>
    <row r="38" ht="12.75">
      <c r="I38" s="20"/>
    </row>
    <row r="39" ht="12.75">
      <c r="I39" s="20"/>
    </row>
    <row r="40" spans="2:11" ht="12.75">
      <c r="B40" s="12" t="s">
        <v>218</v>
      </c>
      <c r="C40" s="2" t="s">
        <v>74</v>
      </c>
      <c r="E40" s="25">
        <v>3727385</v>
      </c>
      <c r="F40" s="2" t="s">
        <v>329</v>
      </c>
      <c r="G40" s="2" t="s">
        <v>214</v>
      </c>
      <c r="I40" s="2" t="s">
        <v>219</v>
      </c>
      <c r="J40" s="3">
        <v>5023397281</v>
      </c>
      <c r="K40" s="4" t="s">
        <v>220</v>
      </c>
    </row>
    <row r="42" ht="15.75">
      <c r="E42" s="26"/>
    </row>
    <row r="43" spans="2:9" ht="12.75">
      <c r="B43" s="12" t="s">
        <v>33</v>
      </c>
      <c r="C43" s="2" t="s">
        <v>76</v>
      </c>
      <c r="F43" s="2" t="s">
        <v>59</v>
      </c>
      <c r="G43" s="2" t="s">
        <v>45</v>
      </c>
      <c r="I43" s="2" t="s">
        <v>402</v>
      </c>
    </row>
    <row r="44" spans="2:11" ht="12.75">
      <c r="B44" s="12" t="s">
        <v>342</v>
      </c>
      <c r="C44" s="2" t="s">
        <v>73</v>
      </c>
      <c r="E44" s="27" t="s">
        <v>369</v>
      </c>
      <c r="F44" s="2" t="s">
        <v>210</v>
      </c>
      <c r="G44" s="2" t="s">
        <v>344</v>
      </c>
      <c r="I44" s="2" t="s">
        <v>370</v>
      </c>
      <c r="K44" s="4" t="s">
        <v>371</v>
      </c>
    </row>
    <row r="45" spans="2:11" ht="12.75">
      <c r="B45" s="12" t="s">
        <v>211</v>
      </c>
      <c r="C45" s="2" t="s">
        <v>76</v>
      </c>
      <c r="E45" s="25" t="s">
        <v>292</v>
      </c>
      <c r="F45" s="2" t="s">
        <v>210</v>
      </c>
      <c r="G45" s="2" t="s">
        <v>46</v>
      </c>
      <c r="I45" s="2" t="s">
        <v>212</v>
      </c>
      <c r="K45" s="4" t="s">
        <v>213</v>
      </c>
    </row>
    <row r="46" spans="3:9" ht="12.75">
      <c r="C46" s="2" t="s">
        <v>77</v>
      </c>
      <c r="E46" s="25">
        <v>790509</v>
      </c>
      <c r="F46" s="2" t="s">
        <v>384</v>
      </c>
      <c r="G46" s="2" t="s">
        <v>207</v>
      </c>
      <c r="I46" s="2" t="s">
        <v>385</v>
      </c>
    </row>
    <row r="48" spans="2:11" ht="12.75">
      <c r="B48" s="12" t="s">
        <v>118</v>
      </c>
      <c r="C48" s="2" t="s">
        <v>76</v>
      </c>
      <c r="E48" s="25">
        <v>127821799</v>
      </c>
      <c r="F48" s="2" t="s">
        <v>133</v>
      </c>
      <c r="G48" s="2" t="s">
        <v>134</v>
      </c>
      <c r="H48" s="2" t="s">
        <v>119</v>
      </c>
      <c r="I48" s="2" t="s">
        <v>107</v>
      </c>
      <c r="J48" s="3">
        <v>2709883311</v>
      </c>
      <c r="K48" s="4" t="s">
        <v>120</v>
      </c>
    </row>
    <row r="49" spans="2:10" ht="12.75">
      <c r="B49" s="12" t="s">
        <v>105</v>
      </c>
      <c r="C49" s="2" t="s">
        <v>99</v>
      </c>
      <c r="E49" s="25">
        <v>143230187</v>
      </c>
      <c r="F49" s="2" t="s">
        <v>133</v>
      </c>
      <c r="G49" s="2" t="s">
        <v>135</v>
      </c>
      <c r="H49" s="2" t="s">
        <v>106</v>
      </c>
      <c r="I49" s="2" t="s">
        <v>107</v>
      </c>
      <c r="J49" s="3" t="s">
        <v>108</v>
      </c>
    </row>
    <row r="50" spans="2:11" ht="12.75">
      <c r="B50" s="12" t="s">
        <v>259</v>
      </c>
      <c r="C50" s="2" t="s">
        <v>73</v>
      </c>
      <c r="E50" s="25">
        <v>7134087</v>
      </c>
      <c r="F50" s="2" t="s">
        <v>260</v>
      </c>
      <c r="G50" s="2" t="s">
        <v>86</v>
      </c>
      <c r="H50" s="2" t="s">
        <v>121</v>
      </c>
      <c r="I50" s="2" t="s">
        <v>261</v>
      </c>
      <c r="J50" s="3">
        <v>3175394169</v>
      </c>
      <c r="K50" s="4" t="s">
        <v>262</v>
      </c>
    </row>
    <row r="51" spans="2:11" ht="12.75">
      <c r="B51" s="12" t="s">
        <v>337</v>
      </c>
      <c r="C51" s="2" t="s">
        <v>78</v>
      </c>
      <c r="F51" s="2" t="s">
        <v>338</v>
      </c>
      <c r="G51" s="2" t="s">
        <v>339</v>
      </c>
      <c r="I51" s="2" t="s">
        <v>340</v>
      </c>
      <c r="J51" s="3">
        <v>4076940192</v>
      </c>
      <c r="K51" s="4" t="s">
        <v>341</v>
      </c>
    </row>
    <row r="52" ht="12.75">
      <c r="K52" s="4"/>
    </row>
    <row r="53" spans="5:11" ht="12.75">
      <c r="E53" s="25">
        <v>183508732</v>
      </c>
      <c r="F53" s="2" t="s">
        <v>394</v>
      </c>
      <c r="G53" s="2" t="s">
        <v>395</v>
      </c>
      <c r="I53" s="2" t="s">
        <v>396</v>
      </c>
      <c r="J53" s="3">
        <v>8128257198</v>
      </c>
      <c r="K53" s="4"/>
    </row>
    <row r="54" spans="2:9" ht="12.75">
      <c r="B54" s="12" t="s">
        <v>23</v>
      </c>
      <c r="C54" s="2" t="s">
        <v>77</v>
      </c>
      <c r="F54" s="2" t="s">
        <v>60</v>
      </c>
      <c r="G54" s="2" t="s">
        <v>47</v>
      </c>
      <c r="I54" s="2" t="s">
        <v>24</v>
      </c>
    </row>
    <row r="55" spans="2:11" ht="12.75">
      <c r="B55" s="12" t="s">
        <v>164</v>
      </c>
      <c r="C55" s="2" t="s">
        <v>76</v>
      </c>
      <c r="E55" s="25">
        <v>20480265</v>
      </c>
      <c r="I55" s="2" t="s">
        <v>165</v>
      </c>
      <c r="J55" s="3" t="s">
        <v>166</v>
      </c>
      <c r="K55" s="4" t="s">
        <v>167</v>
      </c>
    </row>
    <row r="56" ht="12.75">
      <c r="K56" s="4"/>
    </row>
    <row r="57" ht="12.75">
      <c r="K57" s="4"/>
    </row>
    <row r="58" spans="2:11" ht="12.75">
      <c r="B58" s="12" t="s">
        <v>159</v>
      </c>
      <c r="C58" s="2" t="s">
        <v>74</v>
      </c>
      <c r="E58" s="28">
        <v>140560374</v>
      </c>
      <c r="F58" s="2" t="s">
        <v>194</v>
      </c>
      <c r="G58" s="2" t="s">
        <v>138</v>
      </c>
      <c r="H58" s="2" t="s">
        <v>119</v>
      </c>
      <c r="I58" s="2" t="s">
        <v>161</v>
      </c>
      <c r="J58" s="3" t="s">
        <v>162</v>
      </c>
      <c r="K58" s="4" t="s">
        <v>163</v>
      </c>
    </row>
    <row r="59" ht="12.75">
      <c r="K59" s="4"/>
    </row>
    <row r="60" spans="2:11" ht="12.75">
      <c r="B60" s="12" t="s">
        <v>282</v>
      </c>
      <c r="C60" s="2" t="s">
        <v>74</v>
      </c>
      <c r="E60" s="25">
        <v>4981953</v>
      </c>
      <c r="F60" s="2" t="s">
        <v>222</v>
      </c>
      <c r="G60" s="2" t="s">
        <v>290</v>
      </c>
      <c r="I60" s="2" t="s">
        <v>223</v>
      </c>
      <c r="J60" s="3">
        <v>5024517998</v>
      </c>
      <c r="K60" s="4" t="s">
        <v>283</v>
      </c>
    </row>
    <row r="61" spans="2:11" ht="12.75">
      <c r="B61" s="12" t="s">
        <v>221</v>
      </c>
      <c r="C61" s="2" t="s">
        <v>75</v>
      </c>
      <c r="E61" s="25">
        <v>146805801</v>
      </c>
      <c r="F61" s="2" t="s">
        <v>222</v>
      </c>
      <c r="G61" s="2" t="s">
        <v>140</v>
      </c>
      <c r="I61" s="2" t="s">
        <v>223</v>
      </c>
      <c r="J61" s="3">
        <v>5024517998</v>
      </c>
      <c r="K61" s="4"/>
    </row>
    <row r="62" spans="2:11" ht="12.75">
      <c r="B62" s="12" t="s">
        <v>268</v>
      </c>
      <c r="C62" s="2" t="s">
        <v>73</v>
      </c>
      <c r="E62" s="25">
        <v>36478636</v>
      </c>
      <c r="F62" s="2" t="s">
        <v>269</v>
      </c>
      <c r="G62" s="2" t="s">
        <v>251</v>
      </c>
      <c r="H62" s="2" t="s">
        <v>169</v>
      </c>
      <c r="I62" s="2" t="s">
        <v>270</v>
      </c>
      <c r="J62" s="3">
        <v>8125216206</v>
      </c>
      <c r="K62" s="4" t="s">
        <v>271</v>
      </c>
    </row>
    <row r="63" ht="12.75">
      <c r="K63" s="4"/>
    </row>
    <row r="64" spans="2:11" ht="12.75">
      <c r="B64" s="12" t="s">
        <v>356</v>
      </c>
      <c r="C64" s="2" t="s">
        <v>78</v>
      </c>
      <c r="E64" s="25">
        <v>162210811</v>
      </c>
      <c r="F64" s="2" t="s">
        <v>357</v>
      </c>
      <c r="G64" s="2" t="s">
        <v>358</v>
      </c>
      <c r="H64" s="2" t="s">
        <v>121</v>
      </c>
      <c r="I64" s="2" t="s">
        <v>359</v>
      </c>
      <c r="K64" s="18"/>
    </row>
    <row r="65" ht="12.75">
      <c r="K65" s="4"/>
    </row>
    <row r="66" spans="2:11" ht="12.75">
      <c r="B66" s="12" t="s">
        <v>84</v>
      </c>
      <c r="C66" s="2" t="s">
        <v>75</v>
      </c>
      <c r="E66" s="25">
        <v>69351563</v>
      </c>
      <c r="F66" s="2" t="s">
        <v>61</v>
      </c>
      <c r="G66" s="2" t="s">
        <v>48</v>
      </c>
      <c r="H66" s="2" t="s">
        <v>54</v>
      </c>
      <c r="I66" s="2" t="s">
        <v>373</v>
      </c>
      <c r="J66" s="3">
        <v>5025509191</v>
      </c>
      <c r="K66" s="4" t="s">
        <v>22</v>
      </c>
    </row>
    <row r="67" spans="5:11" ht="12.75">
      <c r="E67" s="25">
        <v>170772406</v>
      </c>
      <c r="F67" s="2" t="s">
        <v>407</v>
      </c>
      <c r="G67" s="2" t="s">
        <v>408</v>
      </c>
      <c r="K67" s="4"/>
    </row>
    <row r="68" ht="12.75">
      <c r="K68" s="4"/>
    </row>
    <row r="69" spans="5:11" ht="12.75">
      <c r="E69" s="25">
        <v>37789955</v>
      </c>
      <c r="F69" s="2" t="s">
        <v>409</v>
      </c>
      <c r="G69" s="2" t="s">
        <v>410</v>
      </c>
      <c r="K69" s="4"/>
    </row>
    <row r="70" spans="2:9" ht="12.75">
      <c r="B70" s="12" t="s">
        <v>276</v>
      </c>
      <c r="C70" s="2" t="s">
        <v>76</v>
      </c>
      <c r="E70" s="25">
        <v>25893292</v>
      </c>
      <c r="F70" s="2" t="s">
        <v>277</v>
      </c>
      <c r="G70" s="2" t="s">
        <v>278</v>
      </c>
      <c r="I70" s="2" t="s">
        <v>383</v>
      </c>
    </row>
    <row r="71" spans="2:10" ht="15.75">
      <c r="B71" s="12" t="s">
        <v>360</v>
      </c>
      <c r="C71" s="2" t="s">
        <v>75</v>
      </c>
      <c r="E71" s="26">
        <v>153357847</v>
      </c>
      <c r="F71" s="2" t="s">
        <v>361</v>
      </c>
      <c r="G71" s="2" t="s">
        <v>153</v>
      </c>
      <c r="I71" s="21" t="s">
        <v>387</v>
      </c>
      <c r="J71" s="3">
        <v>2702684315</v>
      </c>
    </row>
    <row r="72" spans="2:10" ht="12.75">
      <c r="B72" s="12" t="s">
        <v>139</v>
      </c>
      <c r="C72" s="2" t="s">
        <v>78</v>
      </c>
      <c r="F72" s="2" t="s">
        <v>62</v>
      </c>
      <c r="G72" s="2" t="s">
        <v>49</v>
      </c>
      <c r="I72" s="2" t="s">
        <v>28</v>
      </c>
      <c r="J72" s="3">
        <v>5022414510</v>
      </c>
    </row>
    <row r="74" spans="2:9" ht="12.75">
      <c r="B74" s="12" t="s">
        <v>104</v>
      </c>
      <c r="C74" s="2" t="s">
        <v>76</v>
      </c>
      <c r="E74" s="29">
        <v>76710821</v>
      </c>
      <c r="F74" s="2" t="s">
        <v>91</v>
      </c>
      <c r="G74" s="2" t="s">
        <v>136</v>
      </c>
      <c r="I74" s="2" t="s">
        <v>183</v>
      </c>
    </row>
    <row r="75" spans="2:9" ht="12.75">
      <c r="B75" s="12" t="s">
        <v>90</v>
      </c>
      <c r="C75" s="2" t="s">
        <v>74</v>
      </c>
      <c r="E75" s="25">
        <v>10252005</v>
      </c>
      <c r="F75" s="2" t="s">
        <v>91</v>
      </c>
      <c r="G75" s="2" t="s">
        <v>92</v>
      </c>
      <c r="I75" s="2" t="s">
        <v>183</v>
      </c>
    </row>
    <row r="77" spans="2:9" ht="12.75">
      <c r="B77" s="12" t="s">
        <v>32</v>
      </c>
      <c r="C77" s="2" t="s">
        <v>73</v>
      </c>
      <c r="E77" s="25">
        <v>7874288</v>
      </c>
      <c r="F77" s="2" t="s">
        <v>63</v>
      </c>
      <c r="G77" s="2" t="s">
        <v>48</v>
      </c>
      <c r="I77" s="2" t="s">
        <v>142</v>
      </c>
    </row>
    <row r="78" spans="2:9" ht="12.75">
      <c r="B78" s="12" t="s">
        <v>320</v>
      </c>
      <c r="C78" s="2" t="s">
        <v>78</v>
      </c>
      <c r="F78" s="2" t="s">
        <v>264</v>
      </c>
      <c r="G78" s="2" t="s">
        <v>97</v>
      </c>
      <c r="I78" s="2" t="s">
        <v>266</v>
      </c>
    </row>
    <row r="79" spans="2:11" ht="12.75">
      <c r="B79" s="12" t="s">
        <v>263</v>
      </c>
      <c r="C79" s="2" t="s">
        <v>73</v>
      </c>
      <c r="E79" s="25">
        <v>5210063</v>
      </c>
      <c r="F79" s="2" t="s">
        <v>264</v>
      </c>
      <c r="G79" s="2" t="s">
        <v>265</v>
      </c>
      <c r="H79" s="2" t="s">
        <v>121</v>
      </c>
      <c r="I79" s="2" t="s">
        <v>266</v>
      </c>
      <c r="J79" s="3">
        <v>8125236769</v>
      </c>
      <c r="K79" s="4" t="s">
        <v>267</v>
      </c>
    </row>
    <row r="80" spans="3:11" ht="15.75">
      <c r="C80" s="13" t="s">
        <v>77</v>
      </c>
      <c r="D80" s="13"/>
      <c r="E80" s="30">
        <v>101000131436992</v>
      </c>
      <c r="F80" s="2" t="s">
        <v>388</v>
      </c>
      <c r="G80" s="2" t="s">
        <v>380</v>
      </c>
      <c r="H80" s="2" t="s">
        <v>119</v>
      </c>
      <c r="I80" s="2" t="s">
        <v>382</v>
      </c>
      <c r="K80" s="4" t="s">
        <v>381</v>
      </c>
    </row>
    <row r="81" spans="2:11" ht="12.75">
      <c r="B81" s="12" t="s">
        <v>190</v>
      </c>
      <c r="C81" s="2" t="s">
        <v>74</v>
      </c>
      <c r="E81" s="25">
        <v>13639341</v>
      </c>
      <c r="F81" s="2" t="s">
        <v>64</v>
      </c>
      <c r="G81" s="2" t="s">
        <v>50</v>
      </c>
      <c r="H81" s="2" t="s">
        <v>51</v>
      </c>
      <c r="I81" s="2" t="s">
        <v>141</v>
      </c>
      <c r="J81" s="3">
        <v>5025581043</v>
      </c>
      <c r="K81" s="4" t="s">
        <v>89</v>
      </c>
    </row>
    <row r="82" ht="12.75">
      <c r="K82" s="4"/>
    </row>
    <row r="83" spans="2:11" ht="12.75">
      <c r="B83" s="12" t="s">
        <v>195</v>
      </c>
      <c r="C83" s="2" t="s">
        <v>76</v>
      </c>
      <c r="E83" s="25">
        <v>12364319</v>
      </c>
      <c r="F83" s="2" t="s">
        <v>196</v>
      </c>
      <c r="G83" s="2" t="s">
        <v>197</v>
      </c>
      <c r="I83" s="2" t="s">
        <v>198</v>
      </c>
      <c r="J83" s="3">
        <v>8128632320</v>
      </c>
      <c r="K83" s="4" t="s">
        <v>199</v>
      </c>
    </row>
    <row r="84" spans="3:11" ht="12.75">
      <c r="C84" s="2" t="s">
        <v>75</v>
      </c>
      <c r="E84" s="25">
        <v>1758300160</v>
      </c>
      <c r="F84" s="2" t="s">
        <v>412</v>
      </c>
      <c r="G84" s="2" t="s">
        <v>413</v>
      </c>
      <c r="K84" s="4"/>
    </row>
    <row r="85" spans="3:9" ht="12.75">
      <c r="C85" s="2" t="s">
        <v>78</v>
      </c>
      <c r="E85" s="25">
        <v>148676479</v>
      </c>
      <c r="F85" s="2" t="s">
        <v>379</v>
      </c>
      <c r="G85" s="2" t="s">
        <v>380</v>
      </c>
      <c r="H85" s="2" t="s">
        <v>119</v>
      </c>
      <c r="I85" s="2" t="s">
        <v>400</v>
      </c>
    </row>
    <row r="86" ht="12.75">
      <c r="K86" s="4"/>
    </row>
    <row r="87" spans="2:11" ht="12.75">
      <c r="B87" s="12" t="s">
        <v>311</v>
      </c>
      <c r="C87" s="2" t="s">
        <v>75</v>
      </c>
      <c r="E87" s="28">
        <v>18481756</v>
      </c>
      <c r="F87" s="2" t="s">
        <v>304</v>
      </c>
      <c r="G87" s="2" t="s">
        <v>42</v>
      </c>
      <c r="I87" s="2" t="s">
        <v>305</v>
      </c>
      <c r="J87" s="3">
        <v>5022225081</v>
      </c>
      <c r="K87" s="4" t="s">
        <v>306</v>
      </c>
    </row>
    <row r="88" spans="5:11" ht="12.75">
      <c r="E88" s="25">
        <v>178427454</v>
      </c>
      <c r="F88" s="2" t="s">
        <v>374</v>
      </c>
      <c r="G88" s="2" t="s">
        <v>375</v>
      </c>
      <c r="I88" s="2" t="s">
        <v>376</v>
      </c>
      <c r="J88" s="3">
        <v>2707379646</v>
      </c>
      <c r="K88" s="4" t="s">
        <v>399</v>
      </c>
    </row>
    <row r="89" ht="12.75">
      <c r="K89" s="4"/>
    </row>
    <row r="90" spans="2:11" ht="13.5" customHeight="1">
      <c r="B90" s="12" t="s">
        <v>113</v>
      </c>
      <c r="C90" s="2" t="s">
        <v>74</v>
      </c>
      <c r="E90" s="25">
        <v>4803639</v>
      </c>
      <c r="F90" s="2" t="s">
        <v>140</v>
      </c>
      <c r="G90" s="2" t="s">
        <v>92</v>
      </c>
      <c r="H90" s="2" t="s">
        <v>114</v>
      </c>
      <c r="I90" s="2" t="s">
        <v>115</v>
      </c>
      <c r="J90" s="3" t="s">
        <v>116</v>
      </c>
      <c r="K90" s="4" t="s">
        <v>117</v>
      </c>
    </row>
    <row r="91" spans="2:11" ht="12.75">
      <c r="B91" s="12" t="s">
        <v>143</v>
      </c>
      <c r="C91" s="2" t="s">
        <v>76</v>
      </c>
      <c r="E91" s="25">
        <v>138204553</v>
      </c>
      <c r="I91" s="2" t="s">
        <v>144</v>
      </c>
      <c r="J91" s="3">
        <v>5024128421</v>
      </c>
      <c r="K91" s="4" t="s">
        <v>145</v>
      </c>
    </row>
    <row r="92" spans="2:11" ht="12.75">
      <c r="B92" s="12" t="s">
        <v>272</v>
      </c>
      <c r="C92" s="2" t="s">
        <v>78</v>
      </c>
      <c r="E92" s="25">
        <v>141370092</v>
      </c>
      <c r="F92" s="2" t="s">
        <v>273</v>
      </c>
      <c r="G92" s="2" t="s">
        <v>140</v>
      </c>
      <c r="H92" s="2" t="s">
        <v>121</v>
      </c>
      <c r="I92" s="2" t="s">
        <v>275</v>
      </c>
      <c r="J92" s="3">
        <v>8126334697</v>
      </c>
      <c r="K92" s="4" t="s">
        <v>274</v>
      </c>
    </row>
    <row r="93" ht="12.75">
      <c r="K93" s="4"/>
    </row>
    <row r="94" spans="2:11" ht="12.75">
      <c r="B94" s="12" t="s">
        <v>347</v>
      </c>
      <c r="E94" s="25">
        <v>155912987</v>
      </c>
      <c r="F94" s="2" t="s">
        <v>411</v>
      </c>
      <c r="G94" s="2" t="s">
        <v>265</v>
      </c>
      <c r="K94" s="4"/>
    </row>
    <row r="95" ht="12.75">
      <c r="K95" s="4"/>
    </row>
    <row r="96" spans="2:11" ht="12.75">
      <c r="B96" s="12" t="s">
        <v>246</v>
      </c>
      <c r="C96" s="2" t="s">
        <v>78</v>
      </c>
      <c r="F96" s="2" t="s">
        <v>249</v>
      </c>
      <c r="G96" s="2" t="s">
        <v>251</v>
      </c>
      <c r="K96" s="4"/>
    </row>
    <row r="97" spans="2:11" ht="12.75">
      <c r="B97" s="12" t="s">
        <v>248</v>
      </c>
      <c r="C97" s="2" t="s">
        <v>78</v>
      </c>
      <c r="F97" s="2" t="s">
        <v>249</v>
      </c>
      <c r="G97" s="2" t="s">
        <v>250</v>
      </c>
      <c r="K97" s="4"/>
    </row>
    <row r="98" spans="2:11" ht="12.75">
      <c r="B98" s="12" t="s">
        <v>323</v>
      </c>
      <c r="C98" s="2" t="s">
        <v>74</v>
      </c>
      <c r="E98" s="31" t="s">
        <v>331</v>
      </c>
      <c r="F98" s="2" t="s">
        <v>345</v>
      </c>
      <c r="G98" s="2" t="s">
        <v>346</v>
      </c>
      <c r="H98" s="2" t="s">
        <v>114</v>
      </c>
      <c r="I98" s="2" t="s">
        <v>354</v>
      </c>
      <c r="J98" s="3">
        <v>5026640945</v>
      </c>
      <c r="K98" s="4" t="s">
        <v>355</v>
      </c>
    </row>
    <row r="99" ht="12.75">
      <c r="K99" s="4"/>
    </row>
    <row r="100" spans="3:11" ht="12.75">
      <c r="C100" s="2" t="s">
        <v>78</v>
      </c>
      <c r="E100" s="13">
        <v>182353437</v>
      </c>
      <c r="F100" s="13" t="s">
        <v>405</v>
      </c>
      <c r="G100" s="2" t="s">
        <v>403</v>
      </c>
      <c r="I100" s="13" t="s">
        <v>404</v>
      </c>
      <c r="K100" s="33" t="s">
        <v>406</v>
      </c>
    </row>
    <row r="101" ht="13.5" customHeight="1">
      <c r="K101" s="4"/>
    </row>
    <row r="102" ht="12.75">
      <c r="K102" s="4"/>
    </row>
    <row r="103" spans="2:11" ht="12.75">
      <c r="B103" s="12" t="s">
        <v>228</v>
      </c>
      <c r="C103" s="2" t="s">
        <v>76</v>
      </c>
      <c r="E103" s="25">
        <v>6923953</v>
      </c>
      <c r="F103" s="2" t="s">
        <v>230</v>
      </c>
      <c r="G103" s="2" t="s">
        <v>231</v>
      </c>
      <c r="I103" s="2" t="s">
        <v>232</v>
      </c>
      <c r="K103" s="4"/>
    </row>
    <row r="104" spans="2:10" ht="12.75">
      <c r="B104" s="12" t="s">
        <v>11</v>
      </c>
      <c r="C104" s="2" t="s">
        <v>74</v>
      </c>
      <c r="E104" s="25">
        <v>127130882</v>
      </c>
      <c r="F104" s="2" t="s">
        <v>65</v>
      </c>
      <c r="G104" s="2" t="s">
        <v>85</v>
      </c>
      <c r="I104" s="2" t="s">
        <v>386</v>
      </c>
      <c r="J104" s="3" t="s">
        <v>112</v>
      </c>
    </row>
    <row r="105" spans="2:11" ht="13.5" customHeight="1">
      <c r="B105" s="12" t="s">
        <v>425</v>
      </c>
      <c r="E105" s="53">
        <v>67883215</v>
      </c>
      <c r="F105" s="2" t="s">
        <v>426</v>
      </c>
      <c r="G105" s="2" t="s">
        <v>427</v>
      </c>
      <c r="I105" s="2" t="s">
        <v>428</v>
      </c>
      <c r="J105" s="3">
        <v>5022995732</v>
      </c>
      <c r="K105" s="4" t="s">
        <v>439</v>
      </c>
    </row>
    <row r="106" ht="12.75">
      <c r="K106" s="4"/>
    </row>
    <row r="107" spans="2:11" ht="12.75">
      <c r="B107" s="12" t="s">
        <v>16</v>
      </c>
      <c r="C107" s="2" t="s">
        <v>77</v>
      </c>
      <c r="E107" s="25">
        <v>144027428</v>
      </c>
      <c r="F107" s="2" t="s">
        <v>66</v>
      </c>
      <c r="G107" s="2" t="s">
        <v>44</v>
      </c>
      <c r="I107" s="2" t="s">
        <v>17</v>
      </c>
      <c r="J107" s="3">
        <v>8597493288</v>
      </c>
      <c r="K107" s="4" t="s">
        <v>20</v>
      </c>
    </row>
    <row r="108" ht="12.75">
      <c r="K108" s="4"/>
    </row>
    <row r="109" spans="2:11" ht="12.75">
      <c r="B109" s="12" t="s">
        <v>200</v>
      </c>
      <c r="C109" s="2" t="s">
        <v>77</v>
      </c>
      <c r="E109" s="25">
        <v>148351479</v>
      </c>
      <c r="F109" s="2" t="s">
        <v>201</v>
      </c>
      <c r="G109" s="2" t="s">
        <v>202</v>
      </c>
      <c r="I109" s="2" t="s">
        <v>203</v>
      </c>
      <c r="J109" s="3">
        <v>5022534586</v>
      </c>
      <c r="K109" s="4" t="s">
        <v>204</v>
      </c>
    </row>
    <row r="110" spans="2:11" ht="12.75">
      <c r="B110" s="12" t="s">
        <v>429</v>
      </c>
      <c r="E110" s="25">
        <v>183258983</v>
      </c>
      <c r="F110" s="2" t="s">
        <v>391</v>
      </c>
      <c r="G110" s="2" t="s">
        <v>392</v>
      </c>
      <c r="I110" s="2" t="s">
        <v>393</v>
      </c>
      <c r="J110" s="3">
        <v>2709883373</v>
      </c>
      <c r="K110" s="4"/>
    </row>
    <row r="111" ht="12.75">
      <c r="K111" s="4"/>
    </row>
    <row r="112" spans="2:9" ht="12.75">
      <c r="B112" s="12" t="s">
        <v>109</v>
      </c>
      <c r="C112" s="2" t="s">
        <v>99</v>
      </c>
      <c r="E112" s="25">
        <v>1381139276</v>
      </c>
      <c r="F112" s="2" t="s">
        <v>130</v>
      </c>
      <c r="G112" s="2" t="s">
        <v>131</v>
      </c>
      <c r="H112" s="2" t="s">
        <v>106</v>
      </c>
      <c r="I112" s="2" t="s">
        <v>110</v>
      </c>
    </row>
    <row r="113" spans="2:10" ht="12.75">
      <c r="B113" s="12" t="s">
        <v>247</v>
      </c>
      <c r="C113" s="2" t="s">
        <v>78</v>
      </c>
      <c r="F113" s="2" t="s">
        <v>130</v>
      </c>
      <c r="G113" s="2" t="s">
        <v>92</v>
      </c>
      <c r="J113" s="3" t="s">
        <v>111</v>
      </c>
    </row>
    <row r="114" ht="13.5" customHeight="1">
      <c r="K114" s="4"/>
    </row>
    <row r="115" spans="2:11" ht="15">
      <c r="B115" s="12" t="s">
        <v>430</v>
      </c>
      <c r="D115" s="52">
        <v>52137</v>
      </c>
      <c r="E115" s="51" t="s">
        <v>440</v>
      </c>
      <c r="F115" s="2" t="s">
        <v>431</v>
      </c>
      <c r="G115" s="2" t="s">
        <v>238</v>
      </c>
      <c r="I115" s="2" t="s">
        <v>432</v>
      </c>
      <c r="J115" s="3">
        <v>5022872561</v>
      </c>
      <c r="K115" s="4" t="s">
        <v>433</v>
      </c>
    </row>
    <row r="117" spans="2:9" ht="12.75">
      <c r="B117" s="12" t="s">
        <v>151</v>
      </c>
      <c r="E117" s="25">
        <v>57648317</v>
      </c>
      <c r="F117" s="2" t="s">
        <v>152</v>
      </c>
      <c r="G117" s="2" t="s">
        <v>153</v>
      </c>
      <c r="I117" s="2" t="s">
        <v>154</v>
      </c>
    </row>
    <row r="118" spans="2:11" ht="13.5">
      <c r="B118" s="12" t="s">
        <v>254</v>
      </c>
      <c r="E118" s="32">
        <v>151848189</v>
      </c>
      <c r="F118" s="2" t="s">
        <v>255</v>
      </c>
      <c r="G118" s="2" t="s">
        <v>256</v>
      </c>
      <c r="H118" s="2" t="s">
        <v>114</v>
      </c>
      <c r="I118" s="2" t="s">
        <v>257</v>
      </c>
      <c r="J118" s="3">
        <v>5022286266</v>
      </c>
      <c r="K118" s="4" t="s">
        <v>258</v>
      </c>
    </row>
    <row r="119" ht="12.75">
      <c r="K119" s="4"/>
    </row>
    <row r="120" spans="2:11" ht="12.75">
      <c r="B120" s="12" t="s">
        <v>284</v>
      </c>
      <c r="C120" s="2" t="s">
        <v>78</v>
      </c>
      <c r="E120" s="25">
        <v>57084663</v>
      </c>
      <c r="F120" s="2" t="s">
        <v>285</v>
      </c>
      <c r="G120" s="2" t="s">
        <v>286</v>
      </c>
      <c r="I120" s="2" t="s">
        <v>397</v>
      </c>
      <c r="K120" s="4" t="s">
        <v>398</v>
      </c>
    </row>
    <row r="121" spans="2:9" ht="12.75">
      <c r="B121" s="12" t="s">
        <v>288</v>
      </c>
      <c r="C121" s="2" t="s">
        <v>78</v>
      </c>
      <c r="F121" s="2" t="s">
        <v>285</v>
      </c>
      <c r="G121" s="2" t="s">
        <v>289</v>
      </c>
      <c r="I121" s="2" t="s">
        <v>287</v>
      </c>
    </row>
    <row r="122" spans="2:11" ht="12.75">
      <c r="B122" s="12" t="s">
        <v>14</v>
      </c>
      <c r="C122" s="2" t="s">
        <v>75</v>
      </c>
      <c r="E122" s="25">
        <v>8010767</v>
      </c>
      <c r="F122" s="2" t="s">
        <v>67</v>
      </c>
      <c r="G122" s="2" t="s">
        <v>86</v>
      </c>
      <c r="I122" s="2" t="s">
        <v>15</v>
      </c>
      <c r="J122" s="3">
        <v>8129454775</v>
      </c>
      <c r="K122" s="4" t="s">
        <v>21</v>
      </c>
    </row>
    <row r="123" ht="12.75">
      <c r="K123" s="4"/>
    </row>
    <row r="124" ht="12.75">
      <c r="K124" s="4"/>
    </row>
    <row r="125" spans="2:11" ht="12.75">
      <c r="B125" s="12" t="s">
        <v>35</v>
      </c>
      <c r="C125" s="2" t="s">
        <v>74</v>
      </c>
      <c r="E125" s="25">
        <v>140047453</v>
      </c>
      <c r="F125" s="2" t="s">
        <v>68</v>
      </c>
      <c r="G125" s="2" t="s">
        <v>79</v>
      </c>
      <c r="I125" s="2" t="s">
        <v>27</v>
      </c>
      <c r="K125" s="4"/>
    </row>
    <row r="126" spans="2:9" ht="12.75">
      <c r="B126" s="12" t="s">
        <v>87</v>
      </c>
      <c r="C126" s="2" t="s">
        <v>75</v>
      </c>
      <c r="E126" s="25">
        <v>31268244</v>
      </c>
      <c r="F126" s="2" t="s">
        <v>68</v>
      </c>
      <c r="G126" s="2" t="s">
        <v>80</v>
      </c>
      <c r="I126" s="2" t="s">
        <v>27</v>
      </c>
    </row>
    <row r="127" spans="2:11" ht="12.75">
      <c r="B127" s="12" t="s">
        <v>365</v>
      </c>
      <c r="C127" s="2" t="s">
        <v>78</v>
      </c>
      <c r="E127" s="25">
        <v>18116943</v>
      </c>
      <c r="F127" s="2" t="s">
        <v>368</v>
      </c>
      <c r="G127" s="2" t="s">
        <v>251</v>
      </c>
      <c r="I127" s="2" t="s">
        <v>366</v>
      </c>
      <c r="K127" s="4" t="s">
        <v>367</v>
      </c>
    </row>
    <row r="128" spans="2:11" ht="12.75">
      <c r="B128" s="12" t="s">
        <v>124</v>
      </c>
      <c r="C128" s="2" t="s">
        <v>77</v>
      </c>
      <c r="E128" s="25">
        <v>56817125</v>
      </c>
      <c r="F128" s="2" t="s">
        <v>128</v>
      </c>
      <c r="G128" s="2" t="s">
        <v>129</v>
      </c>
      <c r="H128" s="2" t="s">
        <v>121</v>
      </c>
      <c r="I128" s="2" t="s">
        <v>125</v>
      </c>
      <c r="J128" s="3" t="s">
        <v>126</v>
      </c>
      <c r="K128" s="4" t="s">
        <v>127</v>
      </c>
    </row>
    <row r="129" spans="2:10" ht="12.75">
      <c r="B129" s="12" t="s">
        <v>168</v>
      </c>
      <c r="C129" s="2" t="s">
        <v>160</v>
      </c>
      <c r="F129" s="2" t="s">
        <v>186</v>
      </c>
      <c r="G129" s="2" t="s">
        <v>187</v>
      </c>
      <c r="H129" s="2" t="s">
        <v>169</v>
      </c>
      <c r="I129" s="2" t="s">
        <v>170</v>
      </c>
      <c r="J129" s="3" t="s">
        <v>171</v>
      </c>
    </row>
    <row r="130" spans="2:7" ht="12.75">
      <c r="B130" s="12" t="s">
        <v>215</v>
      </c>
      <c r="F130" s="2" t="s">
        <v>216</v>
      </c>
      <c r="G130" s="2" t="s">
        <v>217</v>
      </c>
    </row>
    <row r="133" spans="2:11" ht="12.75">
      <c r="B133" s="12" t="s">
        <v>179</v>
      </c>
      <c r="C133" s="2" t="s">
        <v>76</v>
      </c>
      <c r="E133" s="25">
        <v>8625523</v>
      </c>
      <c r="F133" s="2" t="s">
        <v>188</v>
      </c>
      <c r="G133" s="2" t="s">
        <v>189</v>
      </c>
      <c r="H133" s="2" t="s">
        <v>52</v>
      </c>
      <c r="I133" s="2" t="s">
        <v>180</v>
      </c>
      <c r="J133" s="3" t="s">
        <v>181</v>
      </c>
      <c r="K133" s="4" t="s">
        <v>182</v>
      </c>
    </row>
    <row r="134" spans="2:11" ht="12.75">
      <c r="B134" s="12" t="s">
        <v>293</v>
      </c>
      <c r="C134" s="2" t="s">
        <v>78</v>
      </c>
      <c r="E134" s="25">
        <v>150433338</v>
      </c>
      <c r="F134" s="2" t="s">
        <v>294</v>
      </c>
      <c r="G134" s="2" t="s">
        <v>295</v>
      </c>
      <c r="I134" s="2" t="s">
        <v>296</v>
      </c>
      <c r="J134" s="3">
        <v>5022955279</v>
      </c>
      <c r="K134" s="4" t="s">
        <v>297</v>
      </c>
    </row>
    <row r="135" spans="2:11" ht="12.75">
      <c r="B135" s="12" t="s">
        <v>343</v>
      </c>
      <c r="C135" s="2" t="s">
        <v>78</v>
      </c>
      <c r="K135" s="4"/>
    </row>
    <row r="136" spans="2:11" ht="12.75">
      <c r="B136" s="12" t="s">
        <v>350</v>
      </c>
      <c r="C136" s="2" t="s">
        <v>74</v>
      </c>
      <c r="E136" s="25">
        <v>150341422</v>
      </c>
      <c r="F136" s="2" t="s">
        <v>351</v>
      </c>
      <c r="G136" s="2" t="s">
        <v>129</v>
      </c>
      <c r="I136" s="2" t="s">
        <v>352</v>
      </c>
      <c r="J136" s="3">
        <v>8595128622</v>
      </c>
      <c r="K136" s="4" t="s">
        <v>353</v>
      </c>
    </row>
    <row r="137" ht="12.75">
      <c r="K137" s="4"/>
    </row>
    <row r="138" spans="2:11" ht="12.75">
      <c r="B138" s="12" t="s">
        <v>330</v>
      </c>
      <c r="K138" s="4"/>
    </row>
    <row r="139" spans="2:11" ht="12.75">
      <c r="B139" s="12" t="s">
        <v>88</v>
      </c>
      <c r="C139" s="2" t="s">
        <v>76</v>
      </c>
      <c r="E139" s="25">
        <v>7375936</v>
      </c>
      <c r="F139" s="2" t="s">
        <v>70</v>
      </c>
      <c r="G139" s="2" t="s">
        <v>69</v>
      </c>
      <c r="H139" s="2" t="s">
        <v>53</v>
      </c>
      <c r="I139" s="2" t="s">
        <v>12</v>
      </c>
      <c r="J139" s="3">
        <v>5022396277</v>
      </c>
      <c r="K139" s="4" t="s">
        <v>227</v>
      </c>
    </row>
    <row r="141" spans="2:11" ht="12.75">
      <c r="B141" s="12" t="s">
        <v>434</v>
      </c>
      <c r="F141" s="2" t="s">
        <v>435</v>
      </c>
      <c r="G141" s="2" t="s">
        <v>436</v>
      </c>
      <c r="I141" s="2" t="s">
        <v>437</v>
      </c>
      <c r="J141" s="3">
        <v>5022746292</v>
      </c>
      <c r="K141" s="4" t="s">
        <v>438</v>
      </c>
    </row>
    <row r="144" spans="2:11" ht="12.75">
      <c r="B144" s="12" t="s">
        <v>172</v>
      </c>
      <c r="C144" s="2" t="s">
        <v>77</v>
      </c>
      <c r="E144" s="25">
        <v>146896081</v>
      </c>
      <c r="F144" s="2" t="s">
        <v>184</v>
      </c>
      <c r="G144" s="2" t="s">
        <v>185</v>
      </c>
      <c r="H144" s="2" t="s">
        <v>100</v>
      </c>
      <c r="I144" s="2" t="s">
        <v>173</v>
      </c>
      <c r="J144" s="3" t="s">
        <v>174</v>
      </c>
      <c r="K144" s="4" t="s">
        <v>175</v>
      </c>
    </row>
    <row r="145" spans="2:11" ht="12.75">
      <c r="B145" s="12" t="s">
        <v>176</v>
      </c>
      <c r="C145" s="2" t="s">
        <v>78</v>
      </c>
      <c r="E145" s="25">
        <v>146106176</v>
      </c>
      <c r="F145" s="2" t="s">
        <v>184</v>
      </c>
      <c r="G145" s="2" t="s">
        <v>65</v>
      </c>
      <c r="I145" s="2" t="s">
        <v>177</v>
      </c>
      <c r="J145" s="3" t="s">
        <v>178</v>
      </c>
      <c r="K145" s="4" t="s">
        <v>175</v>
      </c>
    </row>
    <row r="146" spans="2:9" ht="12.75">
      <c r="B146" s="12" t="s">
        <v>30</v>
      </c>
      <c r="C146" s="2" t="s">
        <v>78</v>
      </c>
      <c r="F146" s="2" t="s">
        <v>72</v>
      </c>
      <c r="G146" s="2" t="s">
        <v>71</v>
      </c>
      <c r="I146" s="2" t="s">
        <v>31</v>
      </c>
    </row>
  </sheetData>
  <sheetProtection/>
  <mergeCells count="1">
    <mergeCell ref="B2:K2"/>
  </mergeCells>
  <hyperlinks>
    <hyperlink ref="K5" r:id="rId1" display="sallgeier@wave3tv.com"/>
    <hyperlink ref="K87" r:id="rId2" display="dloberg@bellsouth.net"/>
    <hyperlink ref="K3" r:id="rId3" display="timagne@hotmail.com"/>
    <hyperlink ref="K26" r:id="rId4" display="wcumbe@yahoo.com"/>
    <hyperlink ref="K134" r:id="rId5" display="julian.trent@yahoo.com"/>
    <hyperlink ref="K121" r:id="rId6" display="donaldjtate@yahoo.com"/>
    <hyperlink ref="K60" r:id="rId7" display="ekalevi@aol.com"/>
    <hyperlink ref="K93" r:id="rId8" display="thepauls@voyager.net"/>
    <hyperlink ref="K92" r:id="rId9" display="pdp373@aol.net"/>
    <hyperlink ref="K79" r:id="rId10" display="tubegun@comcast.net"/>
    <hyperlink ref="K81" r:id="rId11" display="AGuy@DennyMac.com"/>
    <hyperlink ref="K50" r:id="rId12" display="grubbs@highstream.net"/>
    <hyperlink ref="K53" r:id="rId13" display="wind50cal@yahoo.com"/>
    <hyperlink ref="K118" r:id="rId14" display="evancoper91@aol.com"/>
    <hyperlink ref="K29" r:id="rId15" display="ksdiehl@bbtel.com"/>
    <hyperlink ref="K6" r:id="rId16" display="Kyant@bellsouth.net"/>
    <hyperlink ref="K62" r:id="rId17" display="idlewine@verizon.net"/>
    <hyperlink ref="K40" r:id="rId18" display="refaulkner@hotmail.com"/>
    <hyperlink ref="K45" r:id="rId19" display="s.frenzl@insightbb.com"/>
    <hyperlink ref="K13" r:id="rId20" display="fr12b6@bellsouth.net"/>
    <hyperlink ref="K109" r:id="rId21" display="concretewall91@yahoo.com"/>
    <hyperlink ref="K145" r:id="rId22" display="sportshooters2@aol.com"/>
    <hyperlink ref="K144" r:id="rId23" display="jspainhour@yahoo.com"/>
    <hyperlink ref="K133" r:id="rId24" display="jspainhour@yahoo.com"/>
    <hyperlink ref="K54" r:id="rId25" display="ggordon@csiweb.com"/>
    <hyperlink ref="K47" r:id="rId26" display="ggordon@csiweb.com"/>
    <hyperlink ref="K123" r:id="rId27" display="donaldjtate@yahoo.com"/>
    <hyperlink ref="K77" r:id="rId28" display="AGuy@DennyMac.com"/>
    <hyperlink ref="K129" r:id="rId29" display="sportshooters2@aol.com"/>
    <hyperlink ref="K49" r:id="rId30" display="ggordon@csiweb.com"/>
    <hyperlink ref="K21" r:id="rId31" display="gchaney@ma.rr.com"/>
    <hyperlink ref="K18" r:id="rId32" display="gchaney@ma.rr.com"/>
    <hyperlink ref="K76" r:id="rId33" display="AGuy@DennyMac.com"/>
    <hyperlink ref="K57" r:id="rId34" display="wind50cal@yahoo.com"/>
    <hyperlink ref="K89" r:id="rId35" display="thepauls@voyager.net"/>
    <hyperlink ref="K139" r:id="rId36" display="PhilipBluegrassgunhide@netzero.com"/>
    <hyperlink ref="K146" r:id="rId37" display="jspainhour@yahoo.com"/>
    <hyperlink ref="K82" r:id="rId38" display="AGuy@DennyMac.com"/>
    <hyperlink ref="K112" r:id="rId39" display="John.Siebert@kyloui.ang.af.mil"/>
    <hyperlink ref="K125" r:id="rId40" display="John.Siebert@kyloui.ang.af.mil"/>
    <hyperlink ref="K58" r:id="rId41" display="Travis.Keehner@kyloui.ang.af.mil"/>
    <hyperlink ref="K117" r:id="rId42" display="jspainhour@yahoo.com"/>
    <hyperlink ref="K30" r:id="rId43" display="jdc3006@insightbb.com"/>
    <hyperlink ref="K28" r:id="rId44" display="gingercox@netzero.net"/>
    <hyperlink ref="K143" r:id="rId45" display="jspainhour@yahoo.com"/>
    <hyperlink ref="K34" r:id="rId46" display="jdc3006@insightbb.com"/>
    <hyperlink ref="K103" r:id="rId47" display="epeek@arenetworks.com"/>
    <hyperlink ref="K1" r:id="rId48" display="timothy.archer@us.army.mil"/>
    <hyperlink ref="K88" r:id="rId49" display="otjen4@yahoo.com"/>
    <hyperlink ref="K116" r:id="rId50" display="norm.rechel@sofsa.mil"/>
    <hyperlink ref="K126" r:id="rId51" display="sportshooters2@aol.com"/>
    <hyperlink ref="K124" r:id="rId52" display="John.Siebert@kyloui.ang.af.mil"/>
    <hyperlink ref="K55" r:id="rId53" display="wind50cal@yahoo.com"/>
    <hyperlink ref="K67" r:id="rId54" display="Travis.Keehner@kyloui.ang.af.mil"/>
    <hyperlink ref="K120" r:id="rId55" display="jerryshaw.etown@gmail.com"/>
    <hyperlink ref="K83" r:id="rId56" display="wo2mac@yahoo.com"/>
    <hyperlink ref="K68" r:id="rId57" display="Travis.Keehner@kyloui.ang.af.mil"/>
    <hyperlink ref="K104" r:id="rId58" display="John.Siebert@kyloui.ang.af.mil"/>
    <hyperlink ref="K113" r:id="rId59" display="John.Siebert@kyloui.ang.af.mil"/>
    <hyperlink ref="K23" r:id="rId60" display="djc3006@bellsouth.net"/>
    <hyperlink ref="K22" r:id="rId61" display="gingercox@netzero.net"/>
    <hyperlink ref="K91" r:id="rId62" display="epeek@arenetworks.com"/>
    <hyperlink ref="K128" r:id="rId63" display="sportshooters2@aol.com"/>
    <hyperlink ref="K24" r:id="rId64" display="hacowley@hotmail.com"/>
    <hyperlink ref="K48" r:id="rId65" display="ggordon@csiweb.com"/>
    <hyperlink ref="K90" r:id="rId66" display="thepauls@voyager.net"/>
    <hyperlink ref="K8" r:id="rId67" display="timothy.archer@us.army.mil"/>
    <hyperlink ref="K66" r:id="rId68" display="Travis.Keehner@kyloui.ang.af.mil"/>
    <hyperlink ref="K107" r:id="rId69" display="norm.rechel@sofsa.mil"/>
    <hyperlink ref="K122" r:id="rId70" display="donaldjtate@yahoo.com"/>
    <hyperlink ref="K20" r:id="rId71" display="jujupink86@aol.com"/>
    <hyperlink ref="K4" r:id="rId72" display="tomasalv@aol.com"/>
    <hyperlink ref="K51" r:id="rId73" display="lauraguay2@yahoo.com"/>
    <hyperlink ref="K36" r:id="rId74" display="ebbie53@insightbb.com"/>
    <hyperlink ref="K136" r:id="rId75" display="trowbridgem@fuse.net"/>
    <hyperlink ref="K98" r:id="rId76" display="cprobus783@bellsouth.net"/>
    <hyperlink ref="K127" r:id="rId77" display="mwsnyder@insightbb.com"/>
    <hyperlink ref="K44" r:id="rId78" display="nfrenzl40475@yahoo.com"/>
    <hyperlink ref="K16" r:id="rId79" display="jrcampbell4@yahoo.com"/>
    <hyperlink ref="K80" r:id="rId80" display="michael.mclarney@live.com"/>
    <hyperlink ref="K31" r:id="rId81" display="draggoo@insightbb.com"/>
    <hyperlink ref="K56" r:id="rId82" display="wind50cal@yahoo.com"/>
    <hyperlink ref="K52" r:id="rId83" display="wind50cal@yahoo.com"/>
    <hyperlink ref="K100" r:id="rId84" display="germantigertank@yahoo.com"/>
    <hyperlink ref="K69" r:id="rId85" display="Travis.Keehner@kyloui.ang.af.mil"/>
    <hyperlink ref="K105" r:id="rId86" display="greasormd@me.com"/>
    <hyperlink ref="K115" r:id="rId87" display="ukpharmd2001@hotmail.com"/>
    <hyperlink ref="K141" r:id="rId88" display="732ohio@insightbb.com"/>
  </hyperlinks>
  <printOptions/>
  <pageMargins left="0.75" right="0.75" top="1" bottom="1" header="0.5" footer="0.5"/>
  <pageSetup horizontalDpi="300" verticalDpi="300" orientation="portrait" r:id="rId89"/>
</worksheet>
</file>

<file path=xl/worksheets/sheet3.xml><?xml version="1.0" encoding="utf-8"?>
<worksheet xmlns="http://schemas.openxmlformats.org/spreadsheetml/2006/main" xmlns:r="http://schemas.openxmlformats.org/officeDocument/2006/relationships">
  <dimension ref="A2:N37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K3" sqref="K3:L3"/>
    </sheetView>
  </sheetViews>
  <sheetFormatPr defaultColWidth="9.140625" defaultRowHeight="12.75"/>
  <cols>
    <col min="1" max="1" width="6.28125" style="0" customWidth="1"/>
    <col min="2" max="2" width="11.421875" style="0" customWidth="1"/>
    <col min="3" max="3" width="12.8515625" style="0" customWidth="1"/>
    <col min="6" max="6" width="6.7109375" style="0" customWidth="1"/>
    <col min="10" max="10" width="6.7109375" style="0" customWidth="1"/>
    <col min="12" max="12" width="8.7109375" style="0" customWidth="1"/>
  </cols>
  <sheetData>
    <row r="1" s="2" customFormat="1" ht="27" customHeight="1"/>
    <row r="2" spans="2:13" s="2" customFormat="1" ht="20.25" customHeight="1">
      <c r="B2" s="91" t="s">
        <v>7</v>
      </c>
      <c r="C2" s="92"/>
      <c r="D2" s="92"/>
      <c r="E2" s="92"/>
      <c r="F2" s="92"/>
      <c r="G2" s="92"/>
      <c r="H2" s="92"/>
      <c r="I2" s="92"/>
      <c r="J2" s="92"/>
      <c r="K2" s="92"/>
      <c r="L2" s="93"/>
      <c r="M2" s="14"/>
    </row>
    <row r="3" spans="2:13" s="2" customFormat="1" ht="25.5">
      <c r="B3" s="91" t="s">
        <v>415</v>
      </c>
      <c r="C3" s="92"/>
      <c r="D3" s="85"/>
      <c r="E3" s="85"/>
      <c r="F3" s="85"/>
      <c r="G3" s="85"/>
      <c r="H3" s="85"/>
      <c r="I3" s="85"/>
      <c r="J3" s="39" t="s">
        <v>81</v>
      </c>
      <c r="K3" s="94">
        <v>41777</v>
      </c>
      <c r="L3" s="95"/>
      <c r="M3" s="37"/>
    </row>
    <row r="4" spans="2:13" s="2" customFormat="1" ht="26.25" thickBot="1">
      <c r="B4" s="41" t="s">
        <v>36</v>
      </c>
      <c r="C4" s="42" t="s">
        <v>37</v>
      </c>
      <c r="D4" s="40" t="s">
        <v>420</v>
      </c>
      <c r="E4" s="16" t="s">
        <v>416</v>
      </c>
      <c r="F4" s="16" t="s">
        <v>6</v>
      </c>
      <c r="G4" s="16" t="s">
        <v>417</v>
      </c>
      <c r="H4" s="16" t="s">
        <v>6</v>
      </c>
      <c r="I4" s="16" t="s">
        <v>418</v>
      </c>
      <c r="J4" s="16" t="s">
        <v>6</v>
      </c>
      <c r="K4" s="16" t="s">
        <v>39</v>
      </c>
      <c r="L4" s="16" t="s">
        <v>40</v>
      </c>
      <c r="M4" s="1" t="s">
        <v>449</v>
      </c>
    </row>
    <row r="5" spans="1:13" s="2" customFormat="1" ht="12.75">
      <c r="A5" s="2">
        <v>6</v>
      </c>
      <c r="B5" s="2" t="s">
        <v>233</v>
      </c>
      <c r="C5" s="2" t="s">
        <v>234</v>
      </c>
      <c r="E5" s="2">
        <v>99</v>
      </c>
      <c r="F5" s="2">
        <v>3</v>
      </c>
      <c r="G5" s="2">
        <v>97</v>
      </c>
      <c r="H5" s="2">
        <v>3</v>
      </c>
      <c r="I5" s="2">
        <v>88</v>
      </c>
      <c r="J5" s="2">
        <v>0</v>
      </c>
      <c r="K5" s="2">
        <f aca="true" t="shared" si="0" ref="K5:K26">E5+G5+I5</f>
        <v>284</v>
      </c>
      <c r="L5" s="2">
        <f aca="true" t="shared" si="1" ref="L5:L26">F5+H5+J5</f>
        <v>6</v>
      </c>
      <c r="M5" s="56">
        <v>15</v>
      </c>
    </row>
    <row r="6" spans="1:13" s="2" customFormat="1" ht="12.75">
      <c r="A6" s="2">
        <v>7</v>
      </c>
      <c r="B6" s="2" t="s">
        <v>446</v>
      </c>
      <c r="C6" s="2" t="s">
        <v>401</v>
      </c>
      <c r="D6" s="2">
        <v>143711</v>
      </c>
      <c r="E6" s="2">
        <v>94</v>
      </c>
      <c r="F6" s="2">
        <v>0</v>
      </c>
      <c r="G6" s="2">
        <v>93</v>
      </c>
      <c r="H6" s="2">
        <v>1</v>
      </c>
      <c r="I6" s="2">
        <v>84</v>
      </c>
      <c r="J6" s="2">
        <v>0</v>
      </c>
      <c r="K6" s="2">
        <f t="shared" si="0"/>
        <v>271</v>
      </c>
      <c r="L6" s="2">
        <f t="shared" si="1"/>
        <v>1</v>
      </c>
      <c r="M6" s="56">
        <v>10</v>
      </c>
    </row>
    <row r="7" spans="1:13" s="2" customFormat="1" ht="12.75">
      <c r="A7" s="2">
        <v>12</v>
      </c>
      <c r="B7" s="2" t="s">
        <v>483</v>
      </c>
      <c r="C7" s="2" t="s">
        <v>484</v>
      </c>
      <c r="E7" s="2">
        <v>95</v>
      </c>
      <c r="F7" s="2">
        <v>3</v>
      </c>
      <c r="G7" s="2">
        <v>88</v>
      </c>
      <c r="H7" s="2">
        <v>0</v>
      </c>
      <c r="I7" s="2">
        <v>86</v>
      </c>
      <c r="J7" s="2">
        <v>0</v>
      </c>
      <c r="K7" s="2">
        <f t="shared" si="0"/>
        <v>269</v>
      </c>
      <c r="L7" s="2">
        <f t="shared" si="1"/>
        <v>3</v>
      </c>
      <c r="M7" s="56">
        <v>15</v>
      </c>
    </row>
    <row r="8" spans="1:13" s="2" customFormat="1" ht="12.75">
      <c r="A8" s="2">
        <v>13</v>
      </c>
      <c r="B8" s="2" t="s">
        <v>431</v>
      </c>
      <c r="C8" s="2" t="s">
        <v>485</v>
      </c>
      <c r="D8" s="2">
        <v>52137</v>
      </c>
      <c r="E8" s="2">
        <v>90</v>
      </c>
      <c r="F8" s="2">
        <v>1</v>
      </c>
      <c r="G8" s="2">
        <v>87</v>
      </c>
      <c r="H8" s="2">
        <v>0</v>
      </c>
      <c r="I8" s="2">
        <v>88</v>
      </c>
      <c r="J8" s="2">
        <v>0</v>
      </c>
      <c r="K8" s="2">
        <f t="shared" si="0"/>
        <v>265</v>
      </c>
      <c r="L8" s="2">
        <f t="shared" si="1"/>
        <v>1</v>
      </c>
      <c r="M8" s="56">
        <v>10</v>
      </c>
    </row>
    <row r="9" spans="1:13" s="2" customFormat="1" ht="12.75">
      <c r="A9" s="2">
        <v>2</v>
      </c>
      <c r="B9" s="2" t="s">
        <v>435</v>
      </c>
      <c r="C9" s="2" t="s">
        <v>436</v>
      </c>
      <c r="D9" s="2">
        <v>162800</v>
      </c>
      <c r="E9" s="2">
        <v>93</v>
      </c>
      <c r="F9" s="2">
        <v>2</v>
      </c>
      <c r="G9" s="2">
        <v>90</v>
      </c>
      <c r="H9" s="2">
        <v>1</v>
      </c>
      <c r="I9" s="2">
        <v>79</v>
      </c>
      <c r="J9" s="2">
        <v>0</v>
      </c>
      <c r="K9" s="2">
        <f t="shared" si="0"/>
        <v>262</v>
      </c>
      <c r="L9" s="2">
        <f t="shared" si="1"/>
        <v>3</v>
      </c>
      <c r="M9" s="56">
        <v>10</v>
      </c>
    </row>
    <row r="10" spans="1:13" s="2" customFormat="1" ht="12.75">
      <c r="A10" s="2">
        <v>8</v>
      </c>
      <c r="B10" s="2" t="s">
        <v>313</v>
      </c>
      <c r="C10" s="2" t="s">
        <v>314</v>
      </c>
      <c r="D10" s="2">
        <v>69305</v>
      </c>
      <c r="E10" s="2">
        <v>94</v>
      </c>
      <c r="F10" s="2">
        <v>0</v>
      </c>
      <c r="G10" s="2">
        <v>96</v>
      </c>
      <c r="H10" s="2">
        <v>1</v>
      </c>
      <c r="I10" s="2">
        <v>68</v>
      </c>
      <c r="J10" s="2">
        <v>0</v>
      </c>
      <c r="K10" s="2">
        <f t="shared" si="0"/>
        <v>258</v>
      </c>
      <c r="L10" s="2">
        <f t="shared" si="1"/>
        <v>1</v>
      </c>
      <c r="M10" s="56">
        <v>10</v>
      </c>
    </row>
    <row r="11" spans="1:13" s="2" customFormat="1" ht="12.75">
      <c r="A11" s="2">
        <v>1</v>
      </c>
      <c r="B11" s="2" t="s">
        <v>64</v>
      </c>
      <c r="C11" s="2" t="s">
        <v>450</v>
      </c>
      <c r="D11" s="2">
        <v>36185</v>
      </c>
      <c r="E11" s="2">
        <v>92</v>
      </c>
      <c r="F11" s="2">
        <v>3</v>
      </c>
      <c r="G11" s="2">
        <v>81</v>
      </c>
      <c r="H11" s="2">
        <v>0</v>
      </c>
      <c r="I11" s="2">
        <v>82</v>
      </c>
      <c r="J11" s="2">
        <v>0</v>
      </c>
      <c r="K11" s="2">
        <f t="shared" si="0"/>
        <v>255</v>
      </c>
      <c r="L11" s="2">
        <f t="shared" si="1"/>
        <v>3</v>
      </c>
      <c r="M11" s="56">
        <v>10</v>
      </c>
    </row>
    <row r="12" spans="1:13" s="2" customFormat="1" ht="12.75">
      <c r="A12" s="2">
        <v>4</v>
      </c>
      <c r="B12" s="2" t="s">
        <v>451</v>
      </c>
      <c r="C12" s="2" t="s">
        <v>286</v>
      </c>
      <c r="D12" s="2">
        <v>126820</v>
      </c>
      <c r="E12" s="2">
        <v>89</v>
      </c>
      <c r="F12" s="2">
        <v>0</v>
      </c>
      <c r="G12" s="2">
        <v>83</v>
      </c>
      <c r="H12" s="2">
        <v>1</v>
      </c>
      <c r="I12" s="2">
        <v>83</v>
      </c>
      <c r="J12" s="2">
        <v>0</v>
      </c>
      <c r="K12" s="2">
        <f t="shared" si="0"/>
        <v>255</v>
      </c>
      <c r="L12" s="2">
        <f t="shared" si="1"/>
        <v>1</v>
      </c>
      <c r="M12" s="56">
        <v>10</v>
      </c>
    </row>
    <row r="13" spans="1:13" s="2" customFormat="1" ht="12.75">
      <c r="A13" s="2">
        <v>14</v>
      </c>
      <c r="B13" s="2" t="s">
        <v>411</v>
      </c>
      <c r="C13" s="2" t="s">
        <v>265</v>
      </c>
      <c r="D13" s="2">
        <v>107719</v>
      </c>
      <c r="E13" s="2">
        <v>89</v>
      </c>
      <c r="F13" s="2">
        <v>1</v>
      </c>
      <c r="G13" s="2">
        <v>89</v>
      </c>
      <c r="H13" s="2">
        <v>3</v>
      </c>
      <c r="I13" s="2">
        <v>77</v>
      </c>
      <c r="J13" s="2">
        <v>2</v>
      </c>
      <c r="K13" s="2">
        <f t="shared" si="0"/>
        <v>255</v>
      </c>
      <c r="L13" s="2">
        <f t="shared" si="1"/>
        <v>6</v>
      </c>
      <c r="M13" s="56">
        <v>10</v>
      </c>
    </row>
    <row r="14" spans="1:13" s="2" customFormat="1" ht="12.75">
      <c r="A14" s="2">
        <v>15</v>
      </c>
      <c r="B14" s="2" t="s">
        <v>407</v>
      </c>
      <c r="C14" s="2" t="s">
        <v>408</v>
      </c>
      <c r="D14" s="2">
        <v>179157</v>
      </c>
      <c r="E14" s="2">
        <v>96</v>
      </c>
      <c r="F14" s="2">
        <v>1</v>
      </c>
      <c r="G14" s="2">
        <v>86</v>
      </c>
      <c r="H14" s="2">
        <v>1</v>
      </c>
      <c r="I14" s="2">
        <v>66</v>
      </c>
      <c r="J14" s="2">
        <v>0</v>
      </c>
      <c r="K14" s="2">
        <f t="shared" si="0"/>
        <v>248</v>
      </c>
      <c r="L14" s="2">
        <f t="shared" si="1"/>
        <v>2</v>
      </c>
      <c r="M14" s="56">
        <v>10</v>
      </c>
    </row>
    <row r="15" spans="1:13" s="2" customFormat="1" ht="12.75">
      <c r="A15" s="2">
        <v>11</v>
      </c>
      <c r="B15" s="2" t="s">
        <v>452</v>
      </c>
      <c r="C15" s="2" t="s">
        <v>454</v>
      </c>
      <c r="D15" s="2">
        <v>159347</v>
      </c>
      <c r="E15" s="2">
        <v>90</v>
      </c>
      <c r="F15" s="2">
        <v>1</v>
      </c>
      <c r="G15" s="2">
        <v>73</v>
      </c>
      <c r="H15" s="2">
        <v>1</v>
      </c>
      <c r="I15" s="2">
        <v>80</v>
      </c>
      <c r="J15" s="2">
        <v>0</v>
      </c>
      <c r="K15" s="2">
        <f t="shared" si="0"/>
        <v>243</v>
      </c>
      <c r="L15" s="2">
        <f t="shared" si="1"/>
        <v>2</v>
      </c>
      <c r="M15" s="56">
        <v>15</v>
      </c>
    </row>
    <row r="16" spans="1:13" s="2" customFormat="1" ht="12.75">
      <c r="A16" s="2">
        <v>5</v>
      </c>
      <c r="B16" s="2" t="s">
        <v>452</v>
      </c>
      <c r="C16" s="2" t="s">
        <v>453</v>
      </c>
      <c r="D16" s="2">
        <v>122056</v>
      </c>
      <c r="E16" s="2">
        <v>98</v>
      </c>
      <c r="F16" s="2">
        <v>6</v>
      </c>
      <c r="G16" s="2">
        <v>77</v>
      </c>
      <c r="H16" s="2">
        <v>1</v>
      </c>
      <c r="I16" s="2">
        <v>67</v>
      </c>
      <c r="J16" s="2">
        <v>0</v>
      </c>
      <c r="K16" s="2">
        <f t="shared" si="0"/>
        <v>242</v>
      </c>
      <c r="L16" s="2">
        <f t="shared" si="1"/>
        <v>7</v>
      </c>
      <c r="M16" s="56">
        <v>10</v>
      </c>
    </row>
    <row r="17" spans="1:13" s="2" customFormat="1" ht="12.75">
      <c r="A17" s="2">
        <v>17</v>
      </c>
      <c r="B17" s="2" t="s">
        <v>483</v>
      </c>
      <c r="C17" s="2" t="s">
        <v>486</v>
      </c>
      <c r="D17" s="2">
        <v>179885</v>
      </c>
      <c r="E17" s="2">
        <v>97</v>
      </c>
      <c r="F17" s="2">
        <v>2</v>
      </c>
      <c r="G17" s="2">
        <v>84</v>
      </c>
      <c r="H17" s="2">
        <v>0</v>
      </c>
      <c r="I17" s="2">
        <v>61</v>
      </c>
      <c r="J17" s="2">
        <v>0</v>
      </c>
      <c r="K17" s="2">
        <f t="shared" si="0"/>
        <v>242</v>
      </c>
      <c r="L17" s="2">
        <f t="shared" si="1"/>
        <v>2</v>
      </c>
      <c r="M17" s="56">
        <v>10</v>
      </c>
    </row>
    <row r="18" spans="1:13" s="2" customFormat="1" ht="12.75">
      <c r="A18" s="2">
        <v>9</v>
      </c>
      <c r="B18" s="2" t="s">
        <v>482</v>
      </c>
      <c r="C18" s="2" t="s">
        <v>478</v>
      </c>
      <c r="D18" s="2">
        <v>174192</v>
      </c>
      <c r="E18" s="2">
        <v>86</v>
      </c>
      <c r="F18" s="2">
        <v>0</v>
      </c>
      <c r="G18" s="2">
        <v>81</v>
      </c>
      <c r="H18" s="2">
        <v>0</v>
      </c>
      <c r="I18" s="2">
        <v>65</v>
      </c>
      <c r="J18" s="2">
        <v>0</v>
      </c>
      <c r="K18" s="2">
        <f t="shared" si="0"/>
        <v>232</v>
      </c>
      <c r="L18" s="2">
        <f t="shared" si="1"/>
        <v>0</v>
      </c>
      <c r="M18" s="56">
        <v>15</v>
      </c>
    </row>
    <row r="19" spans="1:13" s="2" customFormat="1" ht="12.75">
      <c r="A19" s="2">
        <v>10</v>
      </c>
      <c r="B19" s="2" t="s">
        <v>479</v>
      </c>
      <c r="C19" s="2" t="s">
        <v>480</v>
      </c>
      <c r="D19" s="2">
        <v>173095</v>
      </c>
      <c r="E19" s="2">
        <v>90</v>
      </c>
      <c r="F19" s="2">
        <v>1</v>
      </c>
      <c r="G19" s="2">
        <v>79</v>
      </c>
      <c r="H19" s="2">
        <v>0</v>
      </c>
      <c r="I19" s="2">
        <v>61</v>
      </c>
      <c r="J19" s="2">
        <v>0</v>
      </c>
      <c r="K19" s="2">
        <f t="shared" si="0"/>
        <v>230</v>
      </c>
      <c r="L19" s="2">
        <f t="shared" si="1"/>
        <v>1</v>
      </c>
      <c r="M19" s="56">
        <v>10</v>
      </c>
    </row>
    <row r="20" spans="1:13" s="2" customFormat="1" ht="12.75">
      <c r="A20" s="2">
        <v>18</v>
      </c>
      <c r="B20" s="2" t="s">
        <v>483</v>
      </c>
      <c r="C20" s="2" t="s">
        <v>487</v>
      </c>
      <c r="D20" s="2">
        <v>179897</v>
      </c>
      <c r="E20" s="2">
        <v>93</v>
      </c>
      <c r="F20" s="2">
        <v>2</v>
      </c>
      <c r="G20" s="2">
        <v>85</v>
      </c>
      <c r="H20" s="2">
        <v>0</v>
      </c>
      <c r="I20" s="2">
        <v>44</v>
      </c>
      <c r="J20" s="2">
        <v>0</v>
      </c>
      <c r="K20" s="2">
        <f t="shared" si="0"/>
        <v>222</v>
      </c>
      <c r="L20" s="2">
        <f t="shared" si="1"/>
        <v>2</v>
      </c>
      <c r="M20" s="56">
        <v>10</v>
      </c>
    </row>
    <row r="21" spans="1:13" s="2" customFormat="1" ht="12.75">
      <c r="A21" s="2">
        <v>3</v>
      </c>
      <c r="B21" s="2" t="s">
        <v>477</v>
      </c>
      <c r="C21" s="2" t="s">
        <v>46</v>
      </c>
      <c r="D21" s="2">
        <v>134348</v>
      </c>
      <c r="E21" s="2">
        <v>86</v>
      </c>
      <c r="F21" s="2">
        <v>1</v>
      </c>
      <c r="G21" s="2">
        <v>31</v>
      </c>
      <c r="H21" s="2">
        <v>0</v>
      </c>
      <c r="I21" s="2">
        <v>68</v>
      </c>
      <c r="J21" s="2">
        <v>0</v>
      </c>
      <c r="K21" s="2">
        <f t="shared" si="0"/>
        <v>185</v>
      </c>
      <c r="L21" s="2">
        <f t="shared" si="1"/>
        <v>1</v>
      </c>
      <c r="M21" s="56">
        <v>10</v>
      </c>
    </row>
    <row r="22" spans="1:13" s="2" customFormat="1" ht="12.75">
      <c r="A22" s="2">
        <v>19</v>
      </c>
      <c r="B22" s="2" t="s">
        <v>458</v>
      </c>
      <c r="C22" s="2" t="s">
        <v>457</v>
      </c>
      <c r="D22" s="2">
        <v>152490</v>
      </c>
      <c r="E22" s="2">
        <v>57</v>
      </c>
      <c r="F22" s="2">
        <v>0</v>
      </c>
      <c r="G22" s="2">
        <v>67</v>
      </c>
      <c r="H22" s="2">
        <v>0</v>
      </c>
      <c r="I22" s="2">
        <v>38</v>
      </c>
      <c r="J22" s="2">
        <v>0</v>
      </c>
      <c r="K22" s="2">
        <f t="shared" si="0"/>
        <v>162</v>
      </c>
      <c r="L22" s="2">
        <f t="shared" si="1"/>
        <v>0</v>
      </c>
      <c r="M22" s="56">
        <v>10</v>
      </c>
    </row>
    <row r="23" spans="1:13" s="2" customFormat="1" ht="12.75">
      <c r="A23" s="2">
        <v>21</v>
      </c>
      <c r="B23" s="2" t="s">
        <v>233</v>
      </c>
      <c r="C23" s="2" t="s">
        <v>490</v>
      </c>
      <c r="E23" s="2">
        <v>87</v>
      </c>
      <c r="F23" s="2">
        <v>1</v>
      </c>
      <c r="G23" s="2">
        <v>65</v>
      </c>
      <c r="H23" s="2">
        <v>0</v>
      </c>
      <c r="I23" s="2">
        <v>0</v>
      </c>
      <c r="J23" s="2">
        <v>0</v>
      </c>
      <c r="K23" s="2">
        <f t="shared" si="0"/>
        <v>152</v>
      </c>
      <c r="L23" s="2">
        <f t="shared" si="1"/>
        <v>1</v>
      </c>
      <c r="M23" s="56">
        <v>10</v>
      </c>
    </row>
    <row r="24" spans="1:13" s="2" customFormat="1" ht="12.75">
      <c r="A24" s="2">
        <v>16</v>
      </c>
      <c r="B24" s="2" t="s">
        <v>477</v>
      </c>
      <c r="C24" s="2" t="s">
        <v>481</v>
      </c>
      <c r="D24" s="2">
        <v>148077</v>
      </c>
      <c r="E24" s="2">
        <v>59</v>
      </c>
      <c r="F24" s="2">
        <v>0</v>
      </c>
      <c r="G24" s="2">
        <v>27</v>
      </c>
      <c r="H24" s="2">
        <v>0</v>
      </c>
      <c r="I24" s="2">
        <v>50</v>
      </c>
      <c r="J24" s="2">
        <v>1</v>
      </c>
      <c r="K24" s="2">
        <f t="shared" si="0"/>
        <v>136</v>
      </c>
      <c r="L24" s="2">
        <f t="shared" si="1"/>
        <v>1</v>
      </c>
      <c r="M24" s="56">
        <v>10</v>
      </c>
    </row>
    <row r="25" spans="1:13" s="2" customFormat="1" ht="12.75">
      <c r="A25" s="2">
        <v>20</v>
      </c>
      <c r="B25" s="2" t="s">
        <v>488</v>
      </c>
      <c r="C25" s="2" t="s">
        <v>489</v>
      </c>
      <c r="E25" s="2">
        <v>42</v>
      </c>
      <c r="F25" s="2">
        <v>0</v>
      </c>
      <c r="G25" s="2">
        <v>37</v>
      </c>
      <c r="H25" s="2">
        <v>0</v>
      </c>
      <c r="I25" s="2">
        <v>45</v>
      </c>
      <c r="J25" s="2">
        <v>0</v>
      </c>
      <c r="K25" s="2">
        <f t="shared" si="0"/>
        <v>124</v>
      </c>
      <c r="L25" s="2">
        <f t="shared" si="1"/>
        <v>0</v>
      </c>
      <c r="M25" s="56">
        <v>10</v>
      </c>
    </row>
    <row r="26" spans="1:13" s="2" customFormat="1" ht="12.75">
      <c r="A26" s="2">
        <v>22</v>
      </c>
      <c r="K26" s="2">
        <f t="shared" si="0"/>
        <v>0</v>
      </c>
      <c r="L26" s="2">
        <f t="shared" si="1"/>
        <v>0</v>
      </c>
      <c r="M26" s="56"/>
    </row>
    <row r="27" spans="1:13" s="2" customFormat="1" ht="12.75">
      <c r="A27" s="2">
        <v>23</v>
      </c>
      <c r="K27" s="2">
        <f aca="true" t="shared" si="2" ref="K27:K36">E27+G27+I27</f>
        <v>0</v>
      </c>
      <c r="L27" s="2">
        <f aca="true" t="shared" si="3" ref="L27:L36">F27+H27+J27</f>
        <v>0</v>
      </c>
      <c r="M27" s="56"/>
    </row>
    <row r="28" spans="1:13" s="2" customFormat="1" ht="12.75">
      <c r="A28" s="2">
        <v>24</v>
      </c>
      <c r="K28" s="2">
        <f t="shared" si="2"/>
        <v>0</v>
      </c>
      <c r="L28" s="2">
        <f t="shared" si="3"/>
        <v>0</v>
      </c>
      <c r="M28" s="56"/>
    </row>
    <row r="29" spans="1:13" s="2" customFormat="1" ht="12.75">
      <c r="A29" s="2">
        <v>25</v>
      </c>
      <c r="K29" s="2">
        <f t="shared" si="2"/>
        <v>0</v>
      </c>
      <c r="L29" s="2">
        <f t="shared" si="3"/>
        <v>0</v>
      </c>
      <c r="M29" s="56"/>
    </row>
    <row r="30" spans="1:13" s="2" customFormat="1" ht="12.75">
      <c r="A30" s="2">
        <v>26</v>
      </c>
      <c r="K30" s="2">
        <f t="shared" si="2"/>
        <v>0</v>
      </c>
      <c r="L30" s="2">
        <f t="shared" si="3"/>
        <v>0</v>
      </c>
      <c r="M30" s="56"/>
    </row>
    <row r="31" spans="1:13" s="2" customFormat="1" ht="12.75">
      <c r="A31" s="2">
        <v>27</v>
      </c>
      <c r="K31" s="2">
        <f t="shared" si="2"/>
        <v>0</v>
      </c>
      <c r="L31" s="2">
        <f t="shared" si="3"/>
        <v>0</v>
      </c>
      <c r="M31" s="56"/>
    </row>
    <row r="32" spans="1:13" s="2" customFormat="1" ht="12.75">
      <c r="A32" s="2">
        <v>28</v>
      </c>
      <c r="K32" s="2">
        <f t="shared" si="2"/>
        <v>0</v>
      </c>
      <c r="L32" s="2">
        <f t="shared" si="3"/>
        <v>0</v>
      </c>
      <c r="M32" s="56"/>
    </row>
    <row r="33" spans="1:13" s="2" customFormat="1" ht="12.75">
      <c r="A33" s="2">
        <v>29</v>
      </c>
      <c r="K33" s="2">
        <f t="shared" si="2"/>
        <v>0</v>
      </c>
      <c r="L33" s="2">
        <f t="shared" si="3"/>
        <v>0</v>
      </c>
      <c r="M33" s="56"/>
    </row>
    <row r="34" spans="1:13" s="2" customFormat="1" ht="12.75">
      <c r="A34" s="2">
        <v>30</v>
      </c>
      <c r="K34" s="2">
        <f t="shared" si="2"/>
        <v>0</v>
      </c>
      <c r="L34" s="2">
        <f t="shared" si="3"/>
        <v>0</v>
      </c>
      <c r="M34" s="56"/>
    </row>
    <row r="35" spans="1:13" s="2" customFormat="1" ht="12.75">
      <c r="A35" s="2">
        <v>31</v>
      </c>
      <c r="K35" s="2">
        <f t="shared" si="2"/>
        <v>0</v>
      </c>
      <c r="L35" s="2">
        <f t="shared" si="3"/>
        <v>0</v>
      </c>
      <c r="M35" s="56"/>
    </row>
    <row r="36" spans="1:13" ht="12.75">
      <c r="A36" s="2">
        <v>32</v>
      </c>
      <c r="K36" s="2">
        <f t="shared" si="2"/>
        <v>0</v>
      </c>
      <c r="L36" s="2">
        <f t="shared" si="3"/>
        <v>0</v>
      </c>
      <c r="M36" s="58"/>
    </row>
    <row r="37" spans="13:14" ht="12.75">
      <c r="M37" s="59">
        <f>SUM(M5:M36)</f>
        <v>230</v>
      </c>
      <c r="N37" s="62" t="s">
        <v>459</v>
      </c>
    </row>
  </sheetData>
  <sheetProtection/>
  <mergeCells count="3">
    <mergeCell ref="B2:L2"/>
    <mergeCell ref="K3:L3"/>
    <mergeCell ref="B3:I3"/>
  </mergeCells>
  <printOptions/>
  <pageMargins left="0.7" right="0.7" top="0.75" bottom="0.75" header="0.3" footer="0.3"/>
  <pageSetup horizontalDpi="300" verticalDpi="300" orientation="landscape" paperSize="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C2:P37"/>
  <sheetViews>
    <sheetView zoomScalePageLayoutView="0" workbookViewId="0" topLeftCell="C1">
      <selection activeCell="D5" sqref="D5"/>
    </sheetView>
  </sheetViews>
  <sheetFormatPr defaultColWidth="9.140625" defaultRowHeight="12.75"/>
  <cols>
    <col min="16" max="16" width="10.00390625" style="0" customWidth="1"/>
  </cols>
  <sheetData>
    <row r="2" spans="3:16" ht="23.25">
      <c r="C2" s="2"/>
      <c r="D2" s="91" t="s">
        <v>7</v>
      </c>
      <c r="E2" s="92"/>
      <c r="F2" s="92"/>
      <c r="G2" s="92"/>
      <c r="H2" s="92"/>
      <c r="I2" s="92"/>
      <c r="J2" s="92"/>
      <c r="K2" s="92"/>
      <c r="L2" s="92"/>
      <c r="M2" s="92"/>
      <c r="N2" s="93"/>
      <c r="O2" s="14"/>
      <c r="P2" s="2"/>
    </row>
    <row r="3" spans="3:16" ht="25.5">
      <c r="C3" s="2"/>
      <c r="D3" s="91" t="s">
        <v>415</v>
      </c>
      <c r="E3" s="92"/>
      <c r="F3" s="85"/>
      <c r="G3" s="85"/>
      <c r="H3" s="85"/>
      <c r="I3" s="85"/>
      <c r="J3" s="85"/>
      <c r="K3" s="85"/>
      <c r="L3" s="39" t="s">
        <v>81</v>
      </c>
      <c r="M3" s="94">
        <v>41777</v>
      </c>
      <c r="N3" s="95"/>
      <c r="O3" s="37"/>
      <c r="P3" s="2"/>
    </row>
    <row r="4" spans="3:16" ht="26.25" thickBot="1">
      <c r="C4" s="2"/>
      <c r="D4" s="41" t="s">
        <v>36</v>
      </c>
      <c r="E4" s="42" t="s">
        <v>37</v>
      </c>
      <c r="F4" s="40" t="s">
        <v>420</v>
      </c>
      <c r="G4" s="16" t="s">
        <v>416</v>
      </c>
      <c r="H4" s="16" t="s">
        <v>6</v>
      </c>
      <c r="I4" s="16" t="s">
        <v>417</v>
      </c>
      <c r="J4" s="16" t="s">
        <v>6</v>
      </c>
      <c r="K4" s="16" t="s">
        <v>418</v>
      </c>
      <c r="L4" s="16" t="s">
        <v>6</v>
      </c>
      <c r="M4" s="16" t="s">
        <v>39</v>
      </c>
      <c r="N4" s="16" t="s">
        <v>40</v>
      </c>
      <c r="O4" s="1" t="s">
        <v>449</v>
      </c>
      <c r="P4" s="2"/>
    </row>
    <row r="5" spans="3:16" ht="12.75">
      <c r="C5" s="2">
        <v>1</v>
      </c>
      <c r="D5" s="2" t="s">
        <v>64</v>
      </c>
      <c r="E5" s="2" t="s">
        <v>450</v>
      </c>
      <c r="F5" s="2">
        <v>36185</v>
      </c>
      <c r="G5" s="2">
        <v>94</v>
      </c>
      <c r="H5" s="2">
        <v>1</v>
      </c>
      <c r="I5" s="2">
        <v>86</v>
      </c>
      <c r="J5" s="2">
        <v>0</v>
      </c>
      <c r="K5" s="2">
        <v>90</v>
      </c>
      <c r="L5" s="2">
        <v>1</v>
      </c>
      <c r="M5" s="2">
        <f>G5+I5+K5</f>
        <v>270</v>
      </c>
      <c r="N5" s="2">
        <f>H5+J5+L5</f>
        <v>2</v>
      </c>
      <c r="O5" s="56"/>
      <c r="P5" s="2"/>
    </row>
    <row r="6" spans="3:16" ht="12.75">
      <c r="C6" s="2">
        <v>2</v>
      </c>
      <c r="D6" s="2" t="s">
        <v>451</v>
      </c>
      <c r="E6" s="2" t="s">
        <v>286</v>
      </c>
      <c r="F6" s="2">
        <v>126820</v>
      </c>
      <c r="G6" s="2">
        <v>95</v>
      </c>
      <c r="H6" s="2">
        <v>1</v>
      </c>
      <c r="I6" s="2">
        <v>80</v>
      </c>
      <c r="J6" s="2">
        <v>1</v>
      </c>
      <c r="K6" s="2">
        <v>90</v>
      </c>
      <c r="L6" s="2">
        <v>1</v>
      </c>
      <c r="M6" s="2">
        <f aca="true" t="shared" si="0" ref="M6:N36">G6+I6+K6</f>
        <v>265</v>
      </c>
      <c r="N6" s="2">
        <f t="shared" si="0"/>
        <v>3</v>
      </c>
      <c r="O6" s="56"/>
      <c r="P6" s="2"/>
    </row>
    <row r="7" spans="3:16" ht="12.75">
      <c r="C7" s="2">
        <v>3</v>
      </c>
      <c r="D7" s="2" t="s">
        <v>452</v>
      </c>
      <c r="E7" s="2" t="s">
        <v>453</v>
      </c>
      <c r="F7" s="2">
        <v>122056</v>
      </c>
      <c r="G7" s="2">
        <v>80</v>
      </c>
      <c r="H7" s="2">
        <v>1</v>
      </c>
      <c r="I7" s="2">
        <v>92</v>
      </c>
      <c r="J7" s="2">
        <v>2</v>
      </c>
      <c r="K7" s="2">
        <v>79</v>
      </c>
      <c r="L7" s="2">
        <v>0</v>
      </c>
      <c r="M7" s="2">
        <f t="shared" si="0"/>
        <v>251</v>
      </c>
      <c r="N7" s="2">
        <f t="shared" si="0"/>
        <v>3</v>
      </c>
      <c r="O7" s="56"/>
      <c r="P7" s="2"/>
    </row>
    <row r="8" spans="3:16" ht="12.75">
      <c r="C8" s="2">
        <v>4</v>
      </c>
      <c r="D8" s="2" t="s">
        <v>452</v>
      </c>
      <c r="E8" s="2" t="s">
        <v>454</v>
      </c>
      <c r="F8" s="2">
        <v>159347</v>
      </c>
      <c r="G8" s="2">
        <v>92</v>
      </c>
      <c r="H8" s="2">
        <v>1</v>
      </c>
      <c r="I8" s="2">
        <v>88</v>
      </c>
      <c r="J8" s="2">
        <v>1</v>
      </c>
      <c r="K8" s="2">
        <v>69</v>
      </c>
      <c r="L8" s="2">
        <v>0</v>
      </c>
      <c r="M8" s="2">
        <f t="shared" si="0"/>
        <v>249</v>
      </c>
      <c r="N8" s="2">
        <f t="shared" si="0"/>
        <v>2</v>
      </c>
      <c r="O8" s="56"/>
      <c r="P8" s="2"/>
    </row>
    <row r="9" spans="3:16" ht="12.75">
      <c r="C9" s="2">
        <v>5</v>
      </c>
      <c r="D9" s="2" t="s">
        <v>411</v>
      </c>
      <c r="E9" s="2" t="s">
        <v>265</v>
      </c>
      <c r="F9" s="2">
        <v>107719</v>
      </c>
      <c r="G9" s="2">
        <v>97</v>
      </c>
      <c r="H9" s="2">
        <v>2</v>
      </c>
      <c r="I9" s="2">
        <v>76</v>
      </c>
      <c r="J9" s="2">
        <v>0</v>
      </c>
      <c r="K9" s="2">
        <v>73</v>
      </c>
      <c r="L9" s="2">
        <v>0</v>
      </c>
      <c r="M9" s="2">
        <f t="shared" si="0"/>
        <v>246</v>
      </c>
      <c r="N9" s="2">
        <f t="shared" si="0"/>
        <v>2</v>
      </c>
      <c r="O9" s="56"/>
      <c r="P9" s="2"/>
    </row>
    <row r="10" spans="3:16" ht="12.75">
      <c r="C10" s="2">
        <v>6</v>
      </c>
      <c r="D10" s="2" t="s">
        <v>455</v>
      </c>
      <c r="E10" s="2" t="s">
        <v>86</v>
      </c>
      <c r="F10" s="2">
        <v>140619</v>
      </c>
      <c r="G10" s="2">
        <v>90</v>
      </c>
      <c r="H10" s="2">
        <v>0</v>
      </c>
      <c r="I10" s="2">
        <v>77</v>
      </c>
      <c r="J10" s="2">
        <v>1</v>
      </c>
      <c r="K10" s="2">
        <v>79</v>
      </c>
      <c r="L10" s="2">
        <v>0</v>
      </c>
      <c r="M10" s="2">
        <f t="shared" si="0"/>
        <v>246</v>
      </c>
      <c r="N10" s="2">
        <f t="shared" si="0"/>
        <v>1</v>
      </c>
      <c r="O10" s="56"/>
      <c r="P10" s="2"/>
    </row>
    <row r="11" spans="3:16" ht="12.75">
      <c r="C11" s="2">
        <v>7</v>
      </c>
      <c r="D11" s="2" t="s">
        <v>456</v>
      </c>
      <c r="E11" s="2" t="s">
        <v>42</v>
      </c>
      <c r="F11" s="2">
        <v>152946</v>
      </c>
      <c r="G11" s="2">
        <v>94</v>
      </c>
      <c r="H11" s="2">
        <v>1</v>
      </c>
      <c r="I11" s="2">
        <v>71</v>
      </c>
      <c r="J11" s="2">
        <v>0</v>
      </c>
      <c r="K11" s="2">
        <v>51</v>
      </c>
      <c r="L11" s="2">
        <v>0</v>
      </c>
      <c r="M11" s="2">
        <f t="shared" si="0"/>
        <v>216</v>
      </c>
      <c r="N11" s="2">
        <f t="shared" si="0"/>
        <v>1</v>
      </c>
      <c r="O11" s="56"/>
      <c r="P11" s="2"/>
    </row>
    <row r="12" spans="3:16" ht="12.75">
      <c r="C12" s="2">
        <v>8</v>
      </c>
      <c r="D12" s="2" t="s">
        <v>458</v>
      </c>
      <c r="E12" s="2" t="s">
        <v>457</v>
      </c>
      <c r="F12" s="2">
        <v>152490</v>
      </c>
      <c r="G12" s="2">
        <v>81</v>
      </c>
      <c r="H12" s="2">
        <v>1</v>
      </c>
      <c r="I12" s="2">
        <v>65</v>
      </c>
      <c r="J12" s="2">
        <v>0</v>
      </c>
      <c r="K12" s="2">
        <v>57</v>
      </c>
      <c r="L12" s="2">
        <v>0</v>
      </c>
      <c r="M12" s="2">
        <f t="shared" si="0"/>
        <v>203</v>
      </c>
      <c r="N12" s="2">
        <f t="shared" si="0"/>
        <v>1</v>
      </c>
      <c r="O12" s="56"/>
      <c r="P12" s="2"/>
    </row>
    <row r="13" spans="3:16" ht="12.75">
      <c r="C13" s="2">
        <v>9</v>
      </c>
      <c r="D13" s="2"/>
      <c r="E13" s="2"/>
      <c r="F13" s="2"/>
      <c r="G13" s="2"/>
      <c r="H13" s="2"/>
      <c r="I13" s="2"/>
      <c r="J13" s="2"/>
      <c r="K13" s="2"/>
      <c r="L13" s="2"/>
      <c r="M13" s="2">
        <f t="shared" si="0"/>
        <v>0</v>
      </c>
      <c r="N13" s="2">
        <f t="shared" si="0"/>
        <v>0</v>
      </c>
      <c r="O13" s="56"/>
      <c r="P13" s="2"/>
    </row>
    <row r="14" spans="3:16" ht="12.75">
      <c r="C14" s="2">
        <v>10</v>
      </c>
      <c r="D14" s="2"/>
      <c r="E14" s="2"/>
      <c r="F14" s="2"/>
      <c r="G14" s="2"/>
      <c r="H14" s="2"/>
      <c r="I14" s="2"/>
      <c r="J14" s="2"/>
      <c r="K14" s="2"/>
      <c r="L14" s="2"/>
      <c r="M14" s="2">
        <f t="shared" si="0"/>
        <v>0</v>
      </c>
      <c r="N14" s="2">
        <f t="shared" si="0"/>
        <v>0</v>
      </c>
      <c r="O14" s="56"/>
      <c r="P14" s="2"/>
    </row>
    <row r="15" spans="3:16" ht="12.75">
      <c r="C15" s="2">
        <v>11</v>
      </c>
      <c r="D15" s="2"/>
      <c r="E15" s="2"/>
      <c r="F15" s="2"/>
      <c r="G15" s="2"/>
      <c r="H15" s="2"/>
      <c r="I15" s="2"/>
      <c r="J15" s="2"/>
      <c r="K15" s="2"/>
      <c r="L15" s="2"/>
      <c r="M15" s="2">
        <f t="shared" si="0"/>
        <v>0</v>
      </c>
      <c r="N15" s="2">
        <f t="shared" si="0"/>
        <v>0</v>
      </c>
      <c r="O15" s="56"/>
      <c r="P15" s="2"/>
    </row>
    <row r="16" spans="3:16" ht="12.75">
      <c r="C16" s="2">
        <v>12</v>
      </c>
      <c r="D16" s="2"/>
      <c r="E16" s="2"/>
      <c r="F16" s="2"/>
      <c r="G16" s="2"/>
      <c r="H16" s="2"/>
      <c r="I16" s="2"/>
      <c r="J16" s="2"/>
      <c r="K16" s="2"/>
      <c r="L16" s="2"/>
      <c r="M16" s="2">
        <f t="shared" si="0"/>
        <v>0</v>
      </c>
      <c r="N16" s="2">
        <f t="shared" si="0"/>
        <v>0</v>
      </c>
      <c r="O16" s="56"/>
      <c r="P16" s="2"/>
    </row>
    <row r="17" spans="3:16" ht="12.75">
      <c r="C17" s="2">
        <v>13</v>
      </c>
      <c r="D17" s="2"/>
      <c r="E17" s="2"/>
      <c r="F17" s="2"/>
      <c r="G17" s="2"/>
      <c r="H17" s="2"/>
      <c r="I17" s="2"/>
      <c r="J17" s="2"/>
      <c r="K17" s="2"/>
      <c r="L17" s="2"/>
      <c r="M17" s="2">
        <f t="shared" si="0"/>
        <v>0</v>
      </c>
      <c r="N17" s="2">
        <f t="shared" si="0"/>
        <v>0</v>
      </c>
      <c r="O17" s="56"/>
      <c r="P17" s="2"/>
    </row>
    <row r="18" spans="3:16" ht="12.75">
      <c r="C18" s="2">
        <v>14</v>
      </c>
      <c r="D18" s="2"/>
      <c r="E18" s="2"/>
      <c r="F18" s="2"/>
      <c r="G18" s="2"/>
      <c r="H18" s="2"/>
      <c r="I18" s="2"/>
      <c r="J18" s="2"/>
      <c r="K18" s="2"/>
      <c r="L18" s="2"/>
      <c r="M18" s="2">
        <f t="shared" si="0"/>
        <v>0</v>
      </c>
      <c r="N18" s="2">
        <f t="shared" si="0"/>
        <v>0</v>
      </c>
      <c r="O18" s="56"/>
      <c r="P18" s="2"/>
    </row>
    <row r="19" spans="3:16" ht="12.75">
      <c r="C19" s="2">
        <v>15</v>
      </c>
      <c r="D19" s="2"/>
      <c r="E19" s="2"/>
      <c r="F19" s="2"/>
      <c r="G19" s="2"/>
      <c r="H19" s="2"/>
      <c r="I19" s="2"/>
      <c r="J19" s="2"/>
      <c r="K19" s="2"/>
      <c r="L19" s="2"/>
      <c r="M19" s="2">
        <f t="shared" si="0"/>
        <v>0</v>
      </c>
      <c r="N19" s="2">
        <f t="shared" si="0"/>
        <v>0</v>
      </c>
      <c r="O19" s="56"/>
      <c r="P19" s="2"/>
    </row>
    <row r="20" spans="3:16" ht="12.75">
      <c r="C20" s="2">
        <v>16</v>
      </c>
      <c r="D20" s="2"/>
      <c r="E20" s="2"/>
      <c r="F20" s="2"/>
      <c r="G20" s="2"/>
      <c r="H20" s="2"/>
      <c r="I20" s="2"/>
      <c r="J20" s="2"/>
      <c r="K20" s="2"/>
      <c r="L20" s="2"/>
      <c r="M20" s="2">
        <f t="shared" si="0"/>
        <v>0</v>
      </c>
      <c r="N20" s="2">
        <f t="shared" si="0"/>
        <v>0</v>
      </c>
      <c r="O20" s="56"/>
      <c r="P20" s="2"/>
    </row>
    <row r="21" spans="3:16" ht="12.75">
      <c r="C21" s="2">
        <v>17</v>
      </c>
      <c r="D21" s="2"/>
      <c r="E21" s="2"/>
      <c r="F21" s="2"/>
      <c r="G21" s="2"/>
      <c r="H21" s="2"/>
      <c r="I21" s="2"/>
      <c r="J21" s="2"/>
      <c r="K21" s="2"/>
      <c r="L21" s="2"/>
      <c r="M21" s="2">
        <f t="shared" si="0"/>
        <v>0</v>
      </c>
      <c r="N21" s="2">
        <f t="shared" si="0"/>
        <v>0</v>
      </c>
      <c r="O21" s="56"/>
      <c r="P21" s="2"/>
    </row>
    <row r="22" spans="3:16" ht="12.75">
      <c r="C22" s="2">
        <v>18</v>
      </c>
      <c r="D22" s="2"/>
      <c r="E22" s="2"/>
      <c r="F22" s="2"/>
      <c r="G22" s="2"/>
      <c r="H22" s="2"/>
      <c r="I22" s="2"/>
      <c r="J22" s="2"/>
      <c r="K22" s="2"/>
      <c r="L22" s="2"/>
      <c r="M22" s="2">
        <f t="shared" si="0"/>
        <v>0</v>
      </c>
      <c r="N22" s="2">
        <f t="shared" si="0"/>
        <v>0</v>
      </c>
      <c r="O22" s="56"/>
      <c r="P22" s="2"/>
    </row>
    <row r="23" spans="3:16" ht="12.75">
      <c r="C23" s="2">
        <v>19</v>
      </c>
      <c r="D23" s="2"/>
      <c r="E23" s="2"/>
      <c r="F23" s="2"/>
      <c r="G23" s="2"/>
      <c r="H23" s="2"/>
      <c r="I23" s="2"/>
      <c r="J23" s="2"/>
      <c r="K23" s="2"/>
      <c r="L23" s="2"/>
      <c r="M23" s="2">
        <f t="shared" si="0"/>
        <v>0</v>
      </c>
      <c r="N23" s="2">
        <f t="shared" si="0"/>
        <v>0</v>
      </c>
      <c r="O23" s="56"/>
      <c r="P23" s="2"/>
    </row>
    <row r="24" spans="3:16" ht="12.75">
      <c r="C24" s="2">
        <v>20</v>
      </c>
      <c r="D24" s="2"/>
      <c r="E24" s="2"/>
      <c r="F24" s="2"/>
      <c r="G24" s="2"/>
      <c r="H24" s="2"/>
      <c r="I24" s="2"/>
      <c r="J24" s="2"/>
      <c r="K24" s="2"/>
      <c r="L24" s="2"/>
      <c r="M24" s="2">
        <f t="shared" si="0"/>
        <v>0</v>
      </c>
      <c r="N24" s="2">
        <f t="shared" si="0"/>
        <v>0</v>
      </c>
      <c r="O24" s="56"/>
      <c r="P24" s="2"/>
    </row>
    <row r="25" spans="3:16" ht="12.75">
      <c r="C25" s="2">
        <v>21</v>
      </c>
      <c r="D25" s="2"/>
      <c r="E25" s="2"/>
      <c r="F25" s="2"/>
      <c r="G25" s="2"/>
      <c r="H25" s="2"/>
      <c r="I25" s="2"/>
      <c r="J25" s="2"/>
      <c r="K25" s="2"/>
      <c r="L25" s="2"/>
      <c r="M25" s="2">
        <f t="shared" si="0"/>
        <v>0</v>
      </c>
      <c r="N25" s="2">
        <f t="shared" si="0"/>
        <v>0</v>
      </c>
      <c r="O25" s="56"/>
      <c r="P25" s="2"/>
    </row>
    <row r="26" spans="3:16" ht="12.75">
      <c r="C26" s="2">
        <v>22</v>
      </c>
      <c r="D26" s="2"/>
      <c r="E26" s="2"/>
      <c r="F26" s="2"/>
      <c r="G26" s="2"/>
      <c r="H26" s="2"/>
      <c r="I26" s="2"/>
      <c r="J26" s="2"/>
      <c r="K26" s="2"/>
      <c r="L26" s="2"/>
      <c r="M26" s="2">
        <f t="shared" si="0"/>
        <v>0</v>
      </c>
      <c r="N26" s="2">
        <f t="shared" si="0"/>
        <v>0</v>
      </c>
      <c r="O26" s="56"/>
      <c r="P26" s="2"/>
    </row>
    <row r="27" spans="3:16" ht="12.75">
      <c r="C27" s="2">
        <v>23</v>
      </c>
      <c r="D27" s="2"/>
      <c r="E27" s="2"/>
      <c r="F27" s="2"/>
      <c r="G27" s="2"/>
      <c r="H27" s="2"/>
      <c r="I27" s="2"/>
      <c r="J27" s="2"/>
      <c r="K27" s="2"/>
      <c r="L27" s="2"/>
      <c r="M27" s="2">
        <f t="shared" si="0"/>
        <v>0</v>
      </c>
      <c r="N27" s="2">
        <f t="shared" si="0"/>
        <v>0</v>
      </c>
      <c r="O27" s="56"/>
      <c r="P27" s="2"/>
    </row>
    <row r="28" spans="3:16" ht="12.75">
      <c r="C28" s="2">
        <v>24</v>
      </c>
      <c r="D28" s="2"/>
      <c r="E28" s="2"/>
      <c r="F28" s="2"/>
      <c r="G28" s="2"/>
      <c r="H28" s="2"/>
      <c r="I28" s="2"/>
      <c r="J28" s="2"/>
      <c r="K28" s="2"/>
      <c r="L28" s="2"/>
      <c r="M28" s="2">
        <f t="shared" si="0"/>
        <v>0</v>
      </c>
      <c r="N28" s="2">
        <f t="shared" si="0"/>
        <v>0</v>
      </c>
      <c r="O28" s="56"/>
      <c r="P28" s="2"/>
    </row>
    <row r="29" spans="3:16" ht="12.75">
      <c r="C29" s="2">
        <v>25</v>
      </c>
      <c r="D29" s="2"/>
      <c r="E29" s="2"/>
      <c r="F29" s="2"/>
      <c r="G29" s="2"/>
      <c r="H29" s="2"/>
      <c r="I29" s="2"/>
      <c r="J29" s="2"/>
      <c r="K29" s="2"/>
      <c r="L29" s="2"/>
      <c r="M29" s="2">
        <f t="shared" si="0"/>
        <v>0</v>
      </c>
      <c r="N29" s="2">
        <f t="shared" si="0"/>
        <v>0</v>
      </c>
      <c r="O29" s="56"/>
      <c r="P29" s="2"/>
    </row>
    <row r="30" spans="3:16" ht="12.75">
      <c r="C30" s="2">
        <v>26</v>
      </c>
      <c r="D30" s="2"/>
      <c r="E30" s="2"/>
      <c r="F30" s="2"/>
      <c r="G30" s="2"/>
      <c r="H30" s="2"/>
      <c r="I30" s="2"/>
      <c r="J30" s="2"/>
      <c r="K30" s="2"/>
      <c r="L30" s="2"/>
      <c r="M30" s="2">
        <f t="shared" si="0"/>
        <v>0</v>
      </c>
      <c r="N30" s="2">
        <f t="shared" si="0"/>
        <v>0</v>
      </c>
      <c r="O30" s="56"/>
      <c r="P30" s="2"/>
    </row>
    <row r="31" spans="3:16" ht="12.75">
      <c r="C31" s="2">
        <v>27</v>
      </c>
      <c r="D31" s="2"/>
      <c r="E31" s="2"/>
      <c r="F31" s="2"/>
      <c r="G31" s="2"/>
      <c r="H31" s="2"/>
      <c r="I31" s="2"/>
      <c r="J31" s="2"/>
      <c r="K31" s="2"/>
      <c r="L31" s="2"/>
      <c r="M31" s="2">
        <f t="shared" si="0"/>
        <v>0</v>
      </c>
      <c r="N31" s="2">
        <f t="shared" si="0"/>
        <v>0</v>
      </c>
      <c r="O31" s="56"/>
      <c r="P31" s="2"/>
    </row>
    <row r="32" spans="3:16" ht="12.75">
      <c r="C32" s="2">
        <v>28</v>
      </c>
      <c r="D32" s="2"/>
      <c r="E32" s="2"/>
      <c r="F32" s="2"/>
      <c r="G32" s="2"/>
      <c r="H32" s="2"/>
      <c r="I32" s="2"/>
      <c r="J32" s="2"/>
      <c r="K32" s="2"/>
      <c r="L32" s="2"/>
      <c r="M32" s="2">
        <f t="shared" si="0"/>
        <v>0</v>
      </c>
      <c r="N32" s="2">
        <f t="shared" si="0"/>
        <v>0</v>
      </c>
      <c r="O32" s="56"/>
      <c r="P32" s="2"/>
    </row>
    <row r="33" spans="3:16" ht="12.75">
      <c r="C33" s="2">
        <v>29</v>
      </c>
      <c r="D33" s="2"/>
      <c r="E33" s="2"/>
      <c r="F33" s="2"/>
      <c r="G33" s="2"/>
      <c r="H33" s="2"/>
      <c r="I33" s="2"/>
      <c r="J33" s="2"/>
      <c r="K33" s="2"/>
      <c r="L33" s="2"/>
      <c r="M33" s="2">
        <f t="shared" si="0"/>
        <v>0</v>
      </c>
      <c r="N33" s="2">
        <f t="shared" si="0"/>
        <v>0</v>
      </c>
      <c r="O33" s="56"/>
      <c r="P33" s="2"/>
    </row>
    <row r="34" spans="3:16" ht="12.75">
      <c r="C34" s="2">
        <v>30</v>
      </c>
      <c r="D34" s="2"/>
      <c r="E34" s="2"/>
      <c r="F34" s="2"/>
      <c r="G34" s="2"/>
      <c r="H34" s="2"/>
      <c r="I34" s="2"/>
      <c r="J34" s="2"/>
      <c r="K34" s="2"/>
      <c r="L34" s="2"/>
      <c r="M34" s="2">
        <f t="shared" si="0"/>
        <v>0</v>
      </c>
      <c r="N34" s="2">
        <f t="shared" si="0"/>
        <v>0</v>
      </c>
      <c r="O34" s="56"/>
      <c r="P34" s="2"/>
    </row>
    <row r="35" spans="3:16" ht="12.75">
      <c r="C35" s="2">
        <v>31</v>
      </c>
      <c r="D35" s="2"/>
      <c r="E35" s="2"/>
      <c r="F35" s="2"/>
      <c r="G35" s="2"/>
      <c r="H35" s="2"/>
      <c r="I35" s="2"/>
      <c r="J35" s="2"/>
      <c r="K35" s="2"/>
      <c r="L35" s="2"/>
      <c r="M35" s="2">
        <f t="shared" si="0"/>
        <v>0</v>
      </c>
      <c r="N35" s="2">
        <f t="shared" si="0"/>
        <v>0</v>
      </c>
      <c r="O35" s="56"/>
      <c r="P35" s="2"/>
    </row>
    <row r="36" spans="3:15" ht="12.75">
      <c r="C36" s="2">
        <v>32</v>
      </c>
      <c r="M36" s="2">
        <f t="shared" si="0"/>
        <v>0</v>
      </c>
      <c r="N36" s="2">
        <f t="shared" si="0"/>
        <v>0</v>
      </c>
      <c r="O36" s="58"/>
    </row>
    <row r="37" spans="15:16" ht="12.75">
      <c r="O37" s="59">
        <f>SUM(O5:O36)</f>
        <v>0</v>
      </c>
      <c r="P37" s="62" t="s">
        <v>459</v>
      </c>
    </row>
  </sheetData>
  <sheetProtection/>
  <mergeCells count="3">
    <mergeCell ref="D2:N2"/>
    <mergeCell ref="D3:K3"/>
    <mergeCell ref="M3:N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37"/>
  <sheetViews>
    <sheetView tabSelected="1" zoomScalePageLayoutView="0" workbookViewId="0" topLeftCell="A1">
      <selection activeCell="K20" sqref="K20"/>
    </sheetView>
  </sheetViews>
  <sheetFormatPr defaultColWidth="9.140625" defaultRowHeight="12.75"/>
  <cols>
    <col min="2" max="3" width="9.140625" style="0" customWidth="1"/>
  </cols>
  <sheetData>
    <row r="2" spans="1:13" ht="23.25">
      <c r="A2" s="2"/>
      <c r="B2" s="91" t="s">
        <v>7</v>
      </c>
      <c r="C2" s="92"/>
      <c r="D2" s="92"/>
      <c r="E2" s="92"/>
      <c r="F2" s="92"/>
      <c r="G2" s="92"/>
      <c r="H2" s="92"/>
      <c r="I2" s="92"/>
      <c r="J2" s="92"/>
      <c r="K2" s="93"/>
      <c r="L2" s="14"/>
      <c r="M2" s="2"/>
    </row>
    <row r="3" spans="1:13" ht="25.5">
      <c r="A3" s="2"/>
      <c r="B3" s="91" t="s">
        <v>526</v>
      </c>
      <c r="C3" s="92"/>
      <c r="D3" s="85"/>
      <c r="E3" s="85"/>
      <c r="F3" s="85"/>
      <c r="G3" s="85"/>
      <c r="H3" s="85"/>
      <c r="I3" s="39" t="s">
        <v>81</v>
      </c>
      <c r="J3" s="94">
        <v>43743</v>
      </c>
      <c r="K3" s="95"/>
      <c r="L3" s="37"/>
      <c r="M3" s="2"/>
    </row>
    <row r="4" spans="1:13" ht="26.25" thickBot="1">
      <c r="A4" s="2"/>
      <c r="B4" s="41" t="s">
        <v>521</v>
      </c>
      <c r="C4" s="42" t="s">
        <v>36</v>
      </c>
      <c r="D4" s="16" t="s">
        <v>416</v>
      </c>
      <c r="E4" s="16" t="s">
        <v>6</v>
      </c>
      <c r="F4" s="16" t="s">
        <v>417</v>
      </c>
      <c r="G4" s="16" t="s">
        <v>6</v>
      </c>
      <c r="H4" s="16" t="s">
        <v>418</v>
      </c>
      <c r="I4" s="16" t="s">
        <v>6</v>
      </c>
      <c r="J4" s="16" t="s">
        <v>39</v>
      </c>
      <c r="K4" s="16" t="s">
        <v>40</v>
      </c>
      <c r="L4" s="1" t="s">
        <v>449</v>
      </c>
      <c r="M4" s="2"/>
    </row>
    <row r="5" spans="1:13" ht="12.75">
      <c r="A5" s="2">
        <v>1</v>
      </c>
      <c r="B5" s="2" t="s">
        <v>523</v>
      </c>
      <c r="C5" s="2" t="s">
        <v>522</v>
      </c>
      <c r="D5" s="2">
        <v>98</v>
      </c>
      <c r="E5" s="2">
        <v>1</v>
      </c>
      <c r="F5" s="2">
        <v>95</v>
      </c>
      <c r="G5" s="2">
        <v>4</v>
      </c>
      <c r="H5" s="2">
        <v>83</v>
      </c>
      <c r="I5" s="2">
        <v>0</v>
      </c>
      <c r="J5" s="2">
        <f>D5+F5+H5</f>
        <v>276</v>
      </c>
      <c r="K5" s="2">
        <f>E5+G5+I5</f>
        <v>5</v>
      </c>
      <c r="L5" s="56"/>
      <c r="M5" s="2"/>
    </row>
    <row r="6" spans="1:13" ht="12.75">
      <c r="A6" s="2">
        <v>2</v>
      </c>
      <c r="B6" s="2" t="s">
        <v>238</v>
      </c>
      <c r="C6" s="2" t="s">
        <v>524</v>
      </c>
      <c r="D6" s="2">
        <v>93</v>
      </c>
      <c r="E6" s="2">
        <v>1</v>
      </c>
      <c r="F6" s="2">
        <v>97</v>
      </c>
      <c r="G6" s="2">
        <v>1</v>
      </c>
      <c r="H6" s="2">
        <v>75</v>
      </c>
      <c r="I6" s="2">
        <v>0</v>
      </c>
      <c r="J6" s="2">
        <f aca="true" t="shared" si="0" ref="J6:K36">D6+F6+H6</f>
        <v>265</v>
      </c>
      <c r="K6" s="2">
        <f t="shared" si="0"/>
        <v>2</v>
      </c>
      <c r="L6" s="56"/>
      <c r="M6" s="2"/>
    </row>
    <row r="7" spans="1:13" ht="12.75">
      <c r="A7" s="2">
        <v>3</v>
      </c>
      <c r="B7" s="2" t="s">
        <v>251</v>
      </c>
      <c r="C7" s="2" t="s">
        <v>514</v>
      </c>
      <c r="D7" s="2">
        <v>97</v>
      </c>
      <c r="E7" s="2">
        <v>2</v>
      </c>
      <c r="F7" s="2">
        <v>78</v>
      </c>
      <c r="G7" s="2">
        <v>0</v>
      </c>
      <c r="H7" s="2">
        <v>85</v>
      </c>
      <c r="I7" s="2">
        <v>1</v>
      </c>
      <c r="J7" s="2">
        <f t="shared" si="0"/>
        <v>260</v>
      </c>
      <c r="K7" s="2">
        <f t="shared" si="0"/>
        <v>3</v>
      </c>
      <c r="L7" s="56"/>
      <c r="M7" s="2"/>
    </row>
    <row r="8" spans="1:13" ht="12.75">
      <c r="A8" s="2">
        <v>4</v>
      </c>
      <c r="B8" s="2" t="s">
        <v>495</v>
      </c>
      <c r="C8" s="2" t="s">
        <v>452</v>
      </c>
      <c r="D8" s="2">
        <v>87</v>
      </c>
      <c r="E8" s="2">
        <v>1</v>
      </c>
      <c r="F8" s="2">
        <v>84</v>
      </c>
      <c r="G8" s="2">
        <v>1</v>
      </c>
      <c r="H8" s="2">
        <v>85</v>
      </c>
      <c r="I8" s="2">
        <v>1</v>
      </c>
      <c r="J8" s="2">
        <f t="shared" si="0"/>
        <v>256</v>
      </c>
      <c r="K8" s="2">
        <f t="shared" si="0"/>
        <v>3</v>
      </c>
      <c r="L8" s="56"/>
      <c r="M8" s="2"/>
    </row>
    <row r="9" spans="1:13" ht="12.75">
      <c r="A9" s="2">
        <v>5</v>
      </c>
      <c r="B9" s="2" t="s">
        <v>46</v>
      </c>
      <c r="C9" s="2" t="s">
        <v>525</v>
      </c>
      <c r="D9" s="2">
        <v>95</v>
      </c>
      <c r="E9" s="2">
        <v>1</v>
      </c>
      <c r="F9" s="2">
        <v>89</v>
      </c>
      <c r="G9" s="2">
        <v>0</v>
      </c>
      <c r="H9" s="2">
        <v>69</v>
      </c>
      <c r="I9" s="2">
        <v>1</v>
      </c>
      <c r="J9" s="2">
        <f t="shared" si="0"/>
        <v>253</v>
      </c>
      <c r="K9" s="2">
        <f t="shared" si="0"/>
        <v>2</v>
      </c>
      <c r="L9" s="56"/>
      <c r="M9" s="2"/>
    </row>
    <row r="10" spans="1:13" ht="12.75">
      <c r="A10" s="2">
        <v>6</v>
      </c>
      <c r="B10" s="2" t="s">
        <v>41</v>
      </c>
      <c r="C10" s="2" t="s">
        <v>499</v>
      </c>
      <c r="D10" s="2">
        <v>87</v>
      </c>
      <c r="E10" s="2">
        <v>0</v>
      </c>
      <c r="F10" s="2">
        <v>91</v>
      </c>
      <c r="G10" s="2">
        <v>1</v>
      </c>
      <c r="H10" s="2">
        <v>64</v>
      </c>
      <c r="I10" s="2">
        <v>0</v>
      </c>
      <c r="J10" s="2">
        <f t="shared" si="0"/>
        <v>242</v>
      </c>
      <c r="K10" s="2">
        <f t="shared" si="0"/>
        <v>1</v>
      </c>
      <c r="L10" s="56"/>
      <c r="M10" s="2"/>
    </row>
    <row r="11" spans="1:13" ht="12.75">
      <c r="A11" s="2">
        <v>7</v>
      </c>
      <c r="B11" s="2"/>
      <c r="C11" s="2"/>
      <c r="D11" s="2"/>
      <c r="E11" s="2" t="s">
        <v>527</v>
      </c>
      <c r="F11" s="2"/>
      <c r="G11" s="2"/>
      <c r="H11" s="2"/>
      <c r="I11" s="2"/>
      <c r="J11" s="2"/>
      <c r="K11" s="2"/>
      <c r="L11" s="56"/>
      <c r="M11" s="2"/>
    </row>
    <row r="12" spans="1:13" ht="12.75">
      <c r="A12" s="2">
        <v>8</v>
      </c>
      <c r="B12" s="2" t="s">
        <v>528</v>
      </c>
      <c r="C12" s="2" t="s">
        <v>529</v>
      </c>
      <c r="D12" s="2">
        <v>97</v>
      </c>
      <c r="E12" s="2">
        <v>1</v>
      </c>
      <c r="F12" s="2">
        <v>92</v>
      </c>
      <c r="G12" s="2">
        <v>1</v>
      </c>
      <c r="H12" s="2">
        <v>86</v>
      </c>
      <c r="I12" s="2">
        <v>1</v>
      </c>
      <c r="J12" s="2">
        <v>275</v>
      </c>
      <c r="K12" s="2">
        <v>3</v>
      </c>
      <c r="L12" s="56"/>
      <c r="M12" s="2"/>
    </row>
    <row r="13" spans="1:13" ht="12.75">
      <c r="A13" s="2">
        <v>9</v>
      </c>
      <c r="B13" s="2" t="s">
        <v>346</v>
      </c>
      <c r="C13" s="2" t="s">
        <v>412</v>
      </c>
      <c r="D13" s="2">
        <v>91</v>
      </c>
      <c r="E13" s="2">
        <v>1</v>
      </c>
      <c r="F13" s="2">
        <v>78</v>
      </c>
      <c r="G13" s="2">
        <v>0</v>
      </c>
      <c r="H13" s="2">
        <v>84</v>
      </c>
      <c r="I13" s="2">
        <v>0</v>
      </c>
      <c r="J13" s="2">
        <f t="shared" si="0"/>
        <v>253</v>
      </c>
      <c r="K13" s="2">
        <f t="shared" si="0"/>
        <v>1</v>
      </c>
      <c r="L13" s="56"/>
      <c r="M13" s="2"/>
    </row>
    <row r="14" spans="1:13" ht="12.75">
      <c r="A14" s="2">
        <v>10</v>
      </c>
      <c r="B14" s="2" t="s">
        <v>346</v>
      </c>
      <c r="C14" s="2" t="s">
        <v>345</v>
      </c>
      <c r="D14" s="2">
        <v>86</v>
      </c>
      <c r="E14" s="2">
        <v>0</v>
      </c>
      <c r="F14" s="2">
        <v>92</v>
      </c>
      <c r="G14" s="2">
        <v>1</v>
      </c>
      <c r="H14" s="2">
        <v>73</v>
      </c>
      <c r="I14" s="2">
        <v>0</v>
      </c>
      <c r="J14" s="2">
        <f t="shared" si="0"/>
        <v>251</v>
      </c>
      <c r="K14" s="2">
        <f t="shared" si="0"/>
        <v>1</v>
      </c>
      <c r="L14" s="56"/>
      <c r="M14" s="2"/>
    </row>
    <row r="15" spans="1:13" ht="12.75">
      <c r="A15" s="2">
        <v>11</v>
      </c>
      <c r="B15" s="2" t="s">
        <v>408</v>
      </c>
      <c r="C15" s="2" t="s">
        <v>407</v>
      </c>
      <c r="D15" s="2">
        <v>90</v>
      </c>
      <c r="E15" s="2">
        <v>0</v>
      </c>
      <c r="F15" s="2">
        <v>87</v>
      </c>
      <c r="G15" s="2">
        <v>1</v>
      </c>
      <c r="H15" s="2">
        <v>67</v>
      </c>
      <c r="I15" s="2">
        <v>0</v>
      </c>
      <c r="J15" s="2">
        <f t="shared" si="0"/>
        <v>244</v>
      </c>
      <c r="K15" s="2">
        <f t="shared" si="0"/>
        <v>1</v>
      </c>
      <c r="L15" s="56"/>
      <c r="M15" s="2"/>
    </row>
    <row r="16" spans="1:13" ht="12.75">
      <c r="A16" s="2">
        <v>12</v>
      </c>
      <c r="B16" s="2" t="s">
        <v>314</v>
      </c>
      <c r="C16" s="2" t="s">
        <v>313</v>
      </c>
      <c r="D16" s="2">
        <v>87</v>
      </c>
      <c r="E16" s="2">
        <v>4</v>
      </c>
      <c r="F16" s="2">
        <v>85</v>
      </c>
      <c r="G16" s="2">
        <v>1</v>
      </c>
      <c r="H16" s="2">
        <v>69</v>
      </c>
      <c r="I16" s="2">
        <v>0</v>
      </c>
      <c r="J16" s="2">
        <f t="shared" si="0"/>
        <v>241</v>
      </c>
      <c r="K16" s="2">
        <f t="shared" si="0"/>
        <v>5</v>
      </c>
      <c r="L16" s="56"/>
      <c r="M16" s="2"/>
    </row>
    <row r="17" spans="1:13" ht="12.75">
      <c r="A17" s="2">
        <v>13</v>
      </c>
      <c r="B17" s="2" t="s">
        <v>202</v>
      </c>
      <c r="C17" s="2" t="s">
        <v>530</v>
      </c>
      <c r="D17" s="2">
        <v>85</v>
      </c>
      <c r="E17" s="2">
        <v>0</v>
      </c>
      <c r="F17" s="2">
        <v>81</v>
      </c>
      <c r="G17" s="2">
        <v>0</v>
      </c>
      <c r="H17" s="2">
        <v>75</v>
      </c>
      <c r="I17" s="2">
        <v>0</v>
      </c>
      <c r="J17" s="2">
        <f t="shared" si="0"/>
        <v>241</v>
      </c>
      <c r="K17" s="2">
        <f t="shared" si="0"/>
        <v>0</v>
      </c>
      <c r="L17" s="56"/>
      <c r="M17" s="2"/>
    </row>
    <row r="18" spans="1:13" ht="12.75">
      <c r="A18" s="2">
        <v>14</v>
      </c>
      <c r="B18" s="2" t="s">
        <v>42</v>
      </c>
      <c r="C18" s="2" t="s">
        <v>531</v>
      </c>
      <c r="D18" s="2">
        <v>82</v>
      </c>
      <c r="E18" s="2">
        <v>0</v>
      </c>
      <c r="F18" s="2">
        <v>76</v>
      </c>
      <c r="G18" s="2">
        <v>0</v>
      </c>
      <c r="H18" s="2">
        <v>80</v>
      </c>
      <c r="I18" s="2">
        <v>0</v>
      </c>
      <c r="J18" s="2">
        <f t="shared" si="0"/>
        <v>238</v>
      </c>
      <c r="K18" s="2">
        <f t="shared" si="0"/>
        <v>0</v>
      </c>
      <c r="L18" s="56"/>
      <c r="M18" s="2"/>
    </row>
    <row r="19" spans="1:13" ht="12.75">
      <c r="A19" s="2">
        <v>15</v>
      </c>
      <c r="B19" s="2" t="s">
        <v>450</v>
      </c>
      <c r="C19" s="2" t="s">
        <v>64</v>
      </c>
      <c r="D19" s="2">
        <v>90</v>
      </c>
      <c r="E19" s="2">
        <v>0</v>
      </c>
      <c r="F19" s="2">
        <v>68</v>
      </c>
      <c r="G19" s="2">
        <v>0</v>
      </c>
      <c r="H19" s="2">
        <v>62</v>
      </c>
      <c r="I19" s="2">
        <v>0</v>
      </c>
      <c r="J19" s="2">
        <f t="shared" si="0"/>
        <v>220</v>
      </c>
      <c r="K19" s="2">
        <f t="shared" si="0"/>
        <v>0</v>
      </c>
      <c r="L19" s="56"/>
      <c r="M19" s="2"/>
    </row>
    <row r="20" spans="1:13" ht="12.75">
      <c r="A20" s="2">
        <v>16</v>
      </c>
      <c r="B20" s="2"/>
      <c r="C20" s="2"/>
      <c r="D20" s="2"/>
      <c r="E20" s="2"/>
      <c r="F20" s="2"/>
      <c r="G20" s="2"/>
      <c r="H20" s="2"/>
      <c r="I20" s="2"/>
      <c r="J20" s="2">
        <f t="shared" si="0"/>
        <v>0</v>
      </c>
      <c r="K20" s="2">
        <f t="shared" si="0"/>
        <v>0</v>
      </c>
      <c r="L20" s="56"/>
      <c r="M20" s="2"/>
    </row>
    <row r="21" spans="1:13" ht="12.75">
      <c r="A21" s="2">
        <v>17</v>
      </c>
      <c r="B21" s="2"/>
      <c r="C21" s="2"/>
      <c r="D21" s="2"/>
      <c r="E21" s="2"/>
      <c r="F21" s="2"/>
      <c r="G21" s="2"/>
      <c r="H21" s="2"/>
      <c r="I21" s="2"/>
      <c r="J21" s="2">
        <f t="shared" si="0"/>
        <v>0</v>
      </c>
      <c r="K21" s="2">
        <f t="shared" si="0"/>
        <v>0</v>
      </c>
      <c r="L21" s="56"/>
      <c r="M21" s="2"/>
    </row>
    <row r="22" spans="1:13" ht="12.75">
      <c r="A22" s="2">
        <v>18</v>
      </c>
      <c r="B22" s="2"/>
      <c r="C22" s="2"/>
      <c r="D22" s="2"/>
      <c r="E22" s="2"/>
      <c r="F22" s="2"/>
      <c r="G22" s="2"/>
      <c r="H22" s="2"/>
      <c r="I22" s="2"/>
      <c r="J22" s="2">
        <f t="shared" si="0"/>
        <v>0</v>
      </c>
      <c r="K22" s="2">
        <f t="shared" si="0"/>
        <v>0</v>
      </c>
      <c r="L22" s="56"/>
      <c r="M22" s="2"/>
    </row>
    <row r="23" spans="1:13" ht="12.75">
      <c r="A23" s="2">
        <v>19</v>
      </c>
      <c r="B23" s="2"/>
      <c r="C23" s="2"/>
      <c r="D23" s="2"/>
      <c r="E23" s="2"/>
      <c r="F23" s="2"/>
      <c r="G23" s="2"/>
      <c r="H23" s="2"/>
      <c r="I23" s="2"/>
      <c r="J23" s="2">
        <f t="shared" si="0"/>
        <v>0</v>
      </c>
      <c r="K23" s="2">
        <f t="shared" si="0"/>
        <v>0</v>
      </c>
      <c r="L23" s="56"/>
      <c r="M23" s="2"/>
    </row>
    <row r="24" spans="1:13" ht="12.75">
      <c r="A24" s="2">
        <v>20</v>
      </c>
      <c r="B24" s="2"/>
      <c r="C24" s="2"/>
      <c r="D24" s="2"/>
      <c r="E24" s="2"/>
      <c r="F24" s="2"/>
      <c r="G24" s="2"/>
      <c r="H24" s="2"/>
      <c r="I24" s="2"/>
      <c r="J24" s="2">
        <f t="shared" si="0"/>
        <v>0</v>
      </c>
      <c r="K24" s="2">
        <f t="shared" si="0"/>
        <v>0</v>
      </c>
      <c r="L24" s="56"/>
      <c r="M24" s="2"/>
    </row>
    <row r="25" spans="1:13" ht="12.75">
      <c r="A25" s="2">
        <v>21</v>
      </c>
      <c r="B25" s="2"/>
      <c r="C25" s="2"/>
      <c r="D25" s="2"/>
      <c r="E25" s="2"/>
      <c r="F25" s="2"/>
      <c r="G25" s="2"/>
      <c r="H25" s="2"/>
      <c r="I25" s="2"/>
      <c r="J25" s="2">
        <f t="shared" si="0"/>
        <v>0</v>
      </c>
      <c r="K25" s="2">
        <f t="shared" si="0"/>
        <v>0</v>
      </c>
      <c r="L25" s="56"/>
      <c r="M25" s="2"/>
    </row>
    <row r="26" spans="1:13" ht="12.75">
      <c r="A26" s="2">
        <v>22</v>
      </c>
      <c r="B26" s="2"/>
      <c r="C26" s="2"/>
      <c r="D26" s="2"/>
      <c r="E26" s="2"/>
      <c r="F26" s="2"/>
      <c r="G26" s="2"/>
      <c r="H26" s="2"/>
      <c r="I26" s="2"/>
      <c r="J26" s="2">
        <f t="shared" si="0"/>
        <v>0</v>
      </c>
      <c r="K26" s="2">
        <f t="shared" si="0"/>
        <v>0</v>
      </c>
      <c r="L26" s="56"/>
      <c r="M26" s="2"/>
    </row>
    <row r="27" spans="1:13" ht="12.75">
      <c r="A27" s="2">
        <v>23</v>
      </c>
      <c r="B27" s="2"/>
      <c r="C27" s="2"/>
      <c r="D27" s="2"/>
      <c r="E27" s="2"/>
      <c r="F27" s="2"/>
      <c r="G27" s="2"/>
      <c r="H27" s="2"/>
      <c r="I27" s="2"/>
      <c r="J27" s="2">
        <f t="shared" si="0"/>
        <v>0</v>
      </c>
      <c r="K27" s="2">
        <f t="shared" si="0"/>
        <v>0</v>
      </c>
      <c r="L27" s="56"/>
      <c r="M27" s="2"/>
    </row>
    <row r="28" spans="1:13" ht="12.75">
      <c r="A28" s="2">
        <v>24</v>
      </c>
      <c r="B28" s="2"/>
      <c r="C28" s="2"/>
      <c r="D28" s="2"/>
      <c r="E28" s="2"/>
      <c r="F28" s="2"/>
      <c r="G28" s="2"/>
      <c r="H28" s="2"/>
      <c r="I28" s="2"/>
      <c r="J28" s="2">
        <f t="shared" si="0"/>
        <v>0</v>
      </c>
      <c r="K28" s="2">
        <f t="shared" si="0"/>
        <v>0</v>
      </c>
      <c r="L28" s="56"/>
      <c r="M28" s="2"/>
    </row>
    <row r="29" spans="1:13" ht="12.75">
      <c r="A29" s="2">
        <v>25</v>
      </c>
      <c r="B29" s="2"/>
      <c r="C29" s="2"/>
      <c r="D29" s="2"/>
      <c r="E29" s="2"/>
      <c r="F29" s="2"/>
      <c r="G29" s="2"/>
      <c r="H29" s="2"/>
      <c r="I29" s="2"/>
      <c r="J29" s="2">
        <f t="shared" si="0"/>
        <v>0</v>
      </c>
      <c r="K29" s="2">
        <f t="shared" si="0"/>
        <v>0</v>
      </c>
      <c r="L29" s="56"/>
      <c r="M29" s="2"/>
    </row>
    <row r="30" spans="1:13" ht="12.75">
      <c r="A30" s="2">
        <v>26</v>
      </c>
      <c r="B30" s="2"/>
      <c r="C30" s="2"/>
      <c r="D30" s="2"/>
      <c r="E30" s="2"/>
      <c r="F30" s="2"/>
      <c r="G30" s="2"/>
      <c r="H30" s="2"/>
      <c r="I30" s="2"/>
      <c r="J30" s="2">
        <f t="shared" si="0"/>
        <v>0</v>
      </c>
      <c r="K30" s="2">
        <f t="shared" si="0"/>
        <v>0</v>
      </c>
      <c r="L30" s="56"/>
      <c r="M30" s="2"/>
    </row>
    <row r="31" spans="1:13" ht="12.75">
      <c r="A31" s="2">
        <v>27</v>
      </c>
      <c r="B31" s="2"/>
      <c r="C31" s="2"/>
      <c r="D31" s="2"/>
      <c r="E31" s="2"/>
      <c r="F31" s="2"/>
      <c r="G31" s="2"/>
      <c r="H31" s="2"/>
      <c r="I31" s="2"/>
      <c r="J31" s="2">
        <f t="shared" si="0"/>
        <v>0</v>
      </c>
      <c r="K31" s="2">
        <f t="shared" si="0"/>
        <v>0</v>
      </c>
      <c r="L31" s="56"/>
      <c r="M31" s="2"/>
    </row>
    <row r="32" spans="1:13" ht="12.75">
      <c r="A32" s="2">
        <v>28</v>
      </c>
      <c r="B32" s="2"/>
      <c r="C32" s="2"/>
      <c r="D32" s="2"/>
      <c r="E32" s="2"/>
      <c r="F32" s="2"/>
      <c r="G32" s="2"/>
      <c r="H32" s="2"/>
      <c r="I32" s="2"/>
      <c r="J32" s="2">
        <f t="shared" si="0"/>
        <v>0</v>
      </c>
      <c r="K32" s="2">
        <f t="shared" si="0"/>
        <v>0</v>
      </c>
      <c r="L32" s="56"/>
      <c r="M32" s="2"/>
    </row>
    <row r="33" spans="1:13" ht="12.75">
      <c r="A33" s="2">
        <v>29</v>
      </c>
      <c r="B33" s="2"/>
      <c r="C33" s="2"/>
      <c r="D33" s="2"/>
      <c r="E33" s="2"/>
      <c r="F33" s="2"/>
      <c r="G33" s="2"/>
      <c r="H33" s="2"/>
      <c r="I33" s="2"/>
      <c r="J33" s="2">
        <f t="shared" si="0"/>
        <v>0</v>
      </c>
      <c r="K33" s="2">
        <f t="shared" si="0"/>
        <v>0</v>
      </c>
      <c r="L33" s="56"/>
      <c r="M33" s="2"/>
    </row>
    <row r="34" spans="1:13" ht="12.75">
      <c r="A34" s="2">
        <v>30</v>
      </c>
      <c r="B34" s="2"/>
      <c r="C34" s="2"/>
      <c r="D34" s="2"/>
      <c r="E34" s="2"/>
      <c r="F34" s="2"/>
      <c r="G34" s="2"/>
      <c r="H34" s="2"/>
      <c r="I34" s="2"/>
      <c r="J34" s="2">
        <f t="shared" si="0"/>
        <v>0</v>
      </c>
      <c r="K34" s="2">
        <f t="shared" si="0"/>
        <v>0</v>
      </c>
      <c r="L34" s="56"/>
      <c r="M34" s="2"/>
    </row>
    <row r="35" spans="1:13" ht="12.75">
      <c r="A35" s="2">
        <v>31</v>
      </c>
      <c r="B35" s="2"/>
      <c r="C35" s="2"/>
      <c r="D35" s="2"/>
      <c r="E35" s="2"/>
      <c r="F35" s="2"/>
      <c r="G35" s="2"/>
      <c r="H35" s="2"/>
      <c r="I35" s="2"/>
      <c r="J35" s="2">
        <f t="shared" si="0"/>
        <v>0</v>
      </c>
      <c r="K35" s="2">
        <f t="shared" si="0"/>
        <v>0</v>
      </c>
      <c r="L35" s="56"/>
      <c r="M35" s="2"/>
    </row>
    <row r="36" spans="1:12" ht="12.75">
      <c r="A36" s="2">
        <v>32</v>
      </c>
      <c r="J36" s="2">
        <f t="shared" si="0"/>
        <v>0</v>
      </c>
      <c r="K36" s="2">
        <f t="shared" si="0"/>
        <v>0</v>
      </c>
      <c r="L36" s="58"/>
    </row>
    <row r="37" spans="12:13" ht="12.75">
      <c r="L37" s="59">
        <f>SUM(L5:L36)</f>
        <v>0</v>
      </c>
      <c r="M37" s="62" t="s">
        <v>459</v>
      </c>
    </row>
  </sheetData>
  <sheetProtection/>
  <mergeCells count="3">
    <mergeCell ref="B2:K2"/>
    <mergeCell ref="B3:H3"/>
    <mergeCell ref="J3:K3"/>
  </mergeCells>
  <printOptions/>
  <pageMargins left="0.7" right="0.7" top="0.75" bottom="0.75" header="0.3" footer="0.3"/>
  <pageSetup fitToHeight="1" fitToWidth="1"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N37"/>
  <sheetViews>
    <sheetView zoomScalePageLayoutView="0" workbookViewId="0" topLeftCell="A1">
      <selection activeCell="L31" sqref="L31"/>
    </sheetView>
  </sheetViews>
  <sheetFormatPr defaultColWidth="9.140625" defaultRowHeight="12.75"/>
  <cols>
    <col min="1" max="1" width="3.421875" style="0" customWidth="1"/>
    <col min="2" max="2" width="11.421875" style="0" customWidth="1"/>
    <col min="3" max="3" width="12.8515625" style="0" customWidth="1"/>
    <col min="4" max="4" width="18.7109375" style="0" customWidth="1"/>
    <col min="6" max="6" width="6.7109375" style="0" customWidth="1"/>
    <col min="10" max="10" width="6.7109375" style="0" customWidth="1"/>
    <col min="12" max="12" width="8.7109375" style="0" customWidth="1"/>
    <col min="14" max="14" width="9.8515625" style="0" customWidth="1"/>
  </cols>
  <sheetData>
    <row r="1" s="2" customFormat="1" ht="27" customHeight="1"/>
    <row r="2" spans="2:13" s="2" customFormat="1" ht="20.25" customHeight="1">
      <c r="B2" s="91" t="s">
        <v>7</v>
      </c>
      <c r="C2" s="92"/>
      <c r="D2" s="92"/>
      <c r="E2" s="92"/>
      <c r="F2" s="92"/>
      <c r="G2" s="92"/>
      <c r="H2" s="92"/>
      <c r="I2" s="92"/>
      <c r="J2" s="92"/>
      <c r="K2" s="92"/>
      <c r="L2" s="93"/>
      <c r="M2" s="14"/>
    </row>
    <row r="3" spans="2:13" s="2" customFormat="1" ht="25.5">
      <c r="B3" s="91" t="s">
        <v>441</v>
      </c>
      <c r="C3" s="92"/>
      <c r="D3" s="85"/>
      <c r="E3" s="85"/>
      <c r="F3" s="85"/>
      <c r="G3" s="85"/>
      <c r="H3" s="85"/>
      <c r="I3" s="85"/>
      <c r="J3" s="39" t="s">
        <v>81</v>
      </c>
      <c r="K3" s="94">
        <v>41777</v>
      </c>
      <c r="L3" s="95"/>
      <c r="M3" s="37"/>
    </row>
    <row r="4" spans="2:13" s="2" customFormat="1" ht="26.25" thickBot="1">
      <c r="B4" s="41" t="s">
        <v>36</v>
      </c>
      <c r="C4" s="42" t="s">
        <v>37</v>
      </c>
      <c r="D4" s="40" t="s">
        <v>445</v>
      </c>
      <c r="E4" s="16" t="s">
        <v>416</v>
      </c>
      <c r="F4" s="16" t="s">
        <v>6</v>
      </c>
      <c r="G4" s="16" t="s">
        <v>417</v>
      </c>
      <c r="H4" s="16" t="s">
        <v>6</v>
      </c>
      <c r="I4" s="16" t="s">
        <v>418</v>
      </c>
      <c r="J4" s="16" t="s">
        <v>6</v>
      </c>
      <c r="K4" s="16" t="s">
        <v>39</v>
      </c>
      <c r="L4" s="16" t="s">
        <v>40</v>
      </c>
      <c r="M4" s="43" t="s">
        <v>449</v>
      </c>
    </row>
    <row r="5" spans="1:13" s="2" customFormat="1" ht="12.75">
      <c r="A5" s="2">
        <v>1</v>
      </c>
      <c r="D5" s="13"/>
      <c r="M5" s="60"/>
    </row>
    <row r="6" spans="1:13" s="2" customFormat="1" ht="12.75">
      <c r="A6" s="2">
        <v>2</v>
      </c>
      <c r="B6" s="2" t="s">
        <v>451</v>
      </c>
      <c r="C6" s="2" t="s">
        <v>286</v>
      </c>
      <c r="D6" s="13" t="s">
        <v>463</v>
      </c>
      <c r="E6" s="2">
        <v>95</v>
      </c>
      <c r="F6" s="2">
        <v>1</v>
      </c>
      <c r="G6" s="2">
        <v>93</v>
      </c>
      <c r="H6" s="2">
        <v>0</v>
      </c>
      <c r="I6" s="2">
        <v>90</v>
      </c>
      <c r="J6" s="2">
        <v>0</v>
      </c>
      <c r="K6" s="2">
        <f aca="true" t="shared" si="0" ref="K6:L9">E6+G6+I6</f>
        <v>278</v>
      </c>
      <c r="L6" s="2">
        <f t="shared" si="0"/>
        <v>1</v>
      </c>
      <c r="M6" s="60"/>
    </row>
    <row r="7" spans="1:13" s="2" customFormat="1" ht="12.75">
      <c r="A7" s="2">
        <v>3</v>
      </c>
      <c r="B7" s="13" t="s">
        <v>64</v>
      </c>
      <c r="C7" s="13" t="s">
        <v>450</v>
      </c>
      <c r="D7" s="13" t="s">
        <v>463</v>
      </c>
      <c r="E7" s="2">
        <v>97</v>
      </c>
      <c r="F7" s="2">
        <v>2</v>
      </c>
      <c r="G7" s="2">
        <v>88</v>
      </c>
      <c r="H7" s="2">
        <v>0</v>
      </c>
      <c r="I7" s="2">
        <v>90</v>
      </c>
      <c r="J7" s="2">
        <v>1</v>
      </c>
      <c r="K7" s="2">
        <f t="shared" si="0"/>
        <v>275</v>
      </c>
      <c r="L7" s="2">
        <f t="shared" si="0"/>
        <v>3</v>
      </c>
      <c r="M7" s="60"/>
    </row>
    <row r="8" spans="1:13" s="2" customFormat="1" ht="12.75">
      <c r="A8" s="2">
        <v>4</v>
      </c>
      <c r="B8" s="2" t="s">
        <v>483</v>
      </c>
      <c r="C8" s="2" t="s">
        <v>484</v>
      </c>
      <c r="D8" s="13" t="s">
        <v>463</v>
      </c>
      <c r="E8" s="2">
        <v>92</v>
      </c>
      <c r="F8" s="2">
        <v>1</v>
      </c>
      <c r="G8" s="2">
        <v>88</v>
      </c>
      <c r="H8" s="2">
        <v>2</v>
      </c>
      <c r="I8" s="2">
        <v>89</v>
      </c>
      <c r="J8" s="2">
        <v>0</v>
      </c>
      <c r="K8" s="2">
        <f t="shared" si="0"/>
        <v>269</v>
      </c>
      <c r="L8" s="2">
        <f t="shared" si="0"/>
        <v>3</v>
      </c>
      <c r="M8" s="60"/>
    </row>
    <row r="9" spans="1:13" s="2" customFormat="1" ht="12.75">
      <c r="A9" s="2">
        <v>5</v>
      </c>
      <c r="B9" s="2" t="s">
        <v>491</v>
      </c>
      <c r="C9" s="2" t="s">
        <v>408</v>
      </c>
      <c r="D9" s="13" t="s">
        <v>463</v>
      </c>
      <c r="E9" s="2">
        <v>94</v>
      </c>
      <c r="F9" s="2">
        <v>4</v>
      </c>
      <c r="G9" s="2">
        <v>90</v>
      </c>
      <c r="H9" s="2">
        <v>0</v>
      </c>
      <c r="I9" s="2">
        <v>77</v>
      </c>
      <c r="J9" s="2">
        <v>1</v>
      </c>
      <c r="K9" s="2">
        <f t="shared" si="0"/>
        <v>261</v>
      </c>
      <c r="L9" s="2">
        <f t="shared" si="0"/>
        <v>5</v>
      </c>
      <c r="M9" s="60"/>
    </row>
    <row r="10" spans="1:13" s="2" customFormat="1" ht="12.75">
      <c r="A10" s="2">
        <v>6</v>
      </c>
      <c r="B10" s="13" t="s">
        <v>492</v>
      </c>
      <c r="C10" s="2" t="s">
        <v>140</v>
      </c>
      <c r="D10" s="2" t="s">
        <v>463</v>
      </c>
      <c r="E10" s="2">
        <v>96</v>
      </c>
      <c r="F10" s="2">
        <v>3</v>
      </c>
      <c r="G10" s="2">
        <v>89</v>
      </c>
      <c r="H10" s="2">
        <v>1</v>
      </c>
      <c r="I10" s="2">
        <v>76</v>
      </c>
      <c r="J10" s="2">
        <v>0</v>
      </c>
      <c r="K10" s="2">
        <f>E10+G10+I10</f>
        <v>261</v>
      </c>
      <c r="L10" s="2">
        <v>4</v>
      </c>
      <c r="M10" s="60"/>
    </row>
    <row r="11" spans="1:13" s="2" customFormat="1" ht="12.75">
      <c r="A11" s="2">
        <v>7</v>
      </c>
      <c r="B11" s="2" t="s">
        <v>493</v>
      </c>
      <c r="C11" s="2" t="s">
        <v>494</v>
      </c>
      <c r="D11" s="13" t="s">
        <v>463</v>
      </c>
      <c r="E11" s="2">
        <v>92</v>
      </c>
      <c r="F11" s="2">
        <v>1</v>
      </c>
      <c r="G11" s="2">
        <v>87</v>
      </c>
      <c r="H11" s="2">
        <v>0</v>
      </c>
      <c r="I11" s="2">
        <v>81</v>
      </c>
      <c r="J11" s="2">
        <v>0</v>
      </c>
      <c r="K11" s="2">
        <f>E11+G11+I11</f>
        <v>260</v>
      </c>
      <c r="L11" s="2">
        <v>1</v>
      </c>
      <c r="M11" s="60"/>
    </row>
    <row r="12" spans="1:13" s="2" customFormat="1" ht="12.75">
      <c r="A12" s="2">
        <v>8</v>
      </c>
      <c r="B12" s="2" t="s">
        <v>452</v>
      </c>
      <c r="C12" s="2" t="s">
        <v>454</v>
      </c>
      <c r="D12" s="13" t="s">
        <v>463</v>
      </c>
      <c r="E12" s="2">
        <v>97</v>
      </c>
      <c r="F12" s="2">
        <v>1</v>
      </c>
      <c r="G12" s="2">
        <v>88</v>
      </c>
      <c r="H12" s="2">
        <v>1</v>
      </c>
      <c r="I12" s="2">
        <v>74</v>
      </c>
      <c r="J12" s="2">
        <v>0</v>
      </c>
      <c r="K12" s="2">
        <f>E12+G12+I12</f>
        <v>259</v>
      </c>
      <c r="L12" s="2">
        <v>2</v>
      </c>
      <c r="M12" s="60"/>
    </row>
    <row r="13" spans="1:13" s="2" customFormat="1" ht="12.75">
      <c r="A13" s="2">
        <v>9</v>
      </c>
      <c r="B13" s="2" t="s">
        <v>452</v>
      </c>
      <c r="C13" s="2" t="s">
        <v>495</v>
      </c>
      <c r="D13" s="2" t="s">
        <v>463</v>
      </c>
      <c r="E13" s="2">
        <v>93</v>
      </c>
      <c r="F13" s="2">
        <v>0</v>
      </c>
      <c r="G13" s="2">
        <v>87</v>
      </c>
      <c r="H13" s="2">
        <v>0</v>
      </c>
      <c r="I13" s="2">
        <v>78</v>
      </c>
      <c r="J13" s="2">
        <v>0</v>
      </c>
      <c r="K13" s="2">
        <f>E13+G13+I13</f>
        <v>258</v>
      </c>
      <c r="L13" s="2">
        <f>F13+H13+J13</f>
        <v>0</v>
      </c>
      <c r="M13" s="60"/>
    </row>
    <row r="14" spans="1:13" s="2" customFormat="1" ht="12.75">
      <c r="A14" s="2">
        <v>10</v>
      </c>
      <c r="B14" s="2" t="s">
        <v>483</v>
      </c>
      <c r="C14" s="2" t="s">
        <v>486</v>
      </c>
      <c r="D14" s="2" t="s">
        <v>463</v>
      </c>
      <c r="E14" s="2">
        <v>95</v>
      </c>
      <c r="F14" s="2">
        <v>3</v>
      </c>
      <c r="G14" s="2">
        <v>75</v>
      </c>
      <c r="H14" s="2">
        <v>0</v>
      </c>
      <c r="I14" s="2">
        <v>87</v>
      </c>
      <c r="J14" s="2">
        <v>0</v>
      </c>
      <c r="K14" s="2">
        <f aca="true" t="shared" si="1" ref="K14:L36">E14+G14+I14</f>
        <v>257</v>
      </c>
      <c r="L14" s="2">
        <f t="shared" si="1"/>
        <v>3</v>
      </c>
      <c r="M14" s="60"/>
    </row>
    <row r="15" spans="1:13" s="2" customFormat="1" ht="12.75">
      <c r="A15" s="2">
        <v>11</v>
      </c>
      <c r="B15" s="2" t="s">
        <v>496</v>
      </c>
      <c r="C15" s="2" t="s">
        <v>238</v>
      </c>
      <c r="D15" s="2" t="s">
        <v>463</v>
      </c>
      <c r="E15" s="2">
        <v>89</v>
      </c>
      <c r="F15" s="2">
        <v>1</v>
      </c>
      <c r="G15" s="2">
        <v>93</v>
      </c>
      <c r="H15" s="2">
        <v>2</v>
      </c>
      <c r="I15" s="2">
        <v>72</v>
      </c>
      <c r="J15" s="2">
        <v>0</v>
      </c>
      <c r="K15" s="2">
        <f t="shared" si="1"/>
        <v>254</v>
      </c>
      <c r="L15" s="2">
        <f t="shared" si="1"/>
        <v>3</v>
      </c>
      <c r="M15" s="60"/>
    </row>
    <row r="16" spans="1:13" s="2" customFormat="1" ht="12.75">
      <c r="A16" s="2">
        <v>12</v>
      </c>
      <c r="B16" s="2" t="s">
        <v>497</v>
      </c>
      <c r="C16" s="2" t="s">
        <v>498</v>
      </c>
      <c r="D16" s="2" t="s">
        <v>463</v>
      </c>
      <c r="E16" s="2">
        <v>84</v>
      </c>
      <c r="F16" s="2">
        <v>0</v>
      </c>
      <c r="G16" s="2">
        <v>86</v>
      </c>
      <c r="H16" s="2">
        <v>1</v>
      </c>
      <c r="I16" s="2">
        <v>78</v>
      </c>
      <c r="J16" s="2">
        <v>2</v>
      </c>
      <c r="K16" s="2">
        <f t="shared" si="1"/>
        <v>248</v>
      </c>
      <c r="L16" s="2">
        <f t="shared" si="1"/>
        <v>3</v>
      </c>
      <c r="M16" s="60"/>
    </row>
    <row r="17" spans="1:13" s="2" customFormat="1" ht="12.75">
      <c r="A17" s="2">
        <v>13</v>
      </c>
      <c r="B17" s="2" t="s">
        <v>499</v>
      </c>
      <c r="C17" s="2" t="s">
        <v>41</v>
      </c>
      <c r="D17" s="2" t="s">
        <v>463</v>
      </c>
      <c r="E17" s="2">
        <v>91</v>
      </c>
      <c r="F17" s="2">
        <v>0</v>
      </c>
      <c r="G17" s="2">
        <v>89</v>
      </c>
      <c r="H17" s="2">
        <v>0</v>
      </c>
      <c r="I17" s="2">
        <v>59</v>
      </c>
      <c r="J17" s="2">
        <v>0</v>
      </c>
      <c r="K17" s="2">
        <f t="shared" si="1"/>
        <v>239</v>
      </c>
      <c r="L17" s="2">
        <f t="shared" si="1"/>
        <v>0</v>
      </c>
      <c r="M17" s="60"/>
    </row>
    <row r="18" spans="1:13" s="2" customFormat="1" ht="12.75">
      <c r="A18" s="2">
        <v>14</v>
      </c>
      <c r="B18" s="2" t="s">
        <v>500</v>
      </c>
      <c r="C18" s="2" t="s">
        <v>501</v>
      </c>
      <c r="D18" s="2" t="s">
        <v>463</v>
      </c>
      <c r="E18" s="2">
        <v>90</v>
      </c>
      <c r="F18" s="2">
        <v>0</v>
      </c>
      <c r="G18" s="2">
        <v>72</v>
      </c>
      <c r="H18" s="2">
        <v>0</v>
      </c>
      <c r="I18" s="2">
        <v>76</v>
      </c>
      <c r="J18" s="2">
        <v>0</v>
      </c>
      <c r="K18" s="2">
        <f t="shared" si="1"/>
        <v>238</v>
      </c>
      <c r="L18" s="2">
        <f t="shared" si="1"/>
        <v>0</v>
      </c>
      <c r="M18" s="60"/>
    </row>
    <row r="19" spans="1:13" s="2" customFormat="1" ht="12.75">
      <c r="A19" s="2">
        <v>15</v>
      </c>
      <c r="B19" s="2" t="s">
        <v>502</v>
      </c>
      <c r="C19" s="2" t="s">
        <v>41</v>
      </c>
      <c r="D19" s="2" t="s">
        <v>463</v>
      </c>
      <c r="E19" s="2">
        <v>81</v>
      </c>
      <c r="F19" s="2">
        <v>0</v>
      </c>
      <c r="G19" s="2">
        <v>76</v>
      </c>
      <c r="H19" s="2">
        <v>0</v>
      </c>
      <c r="I19" s="2">
        <v>81</v>
      </c>
      <c r="J19" s="2">
        <v>0</v>
      </c>
      <c r="K19" s="2">
        <f t="shared" si="1"/>
        <v>238</v>
      </c>
      <c r="L19" s="2">
        <f t="shared" si="1"/>
        <v>0</v>
      </c>
      <c r="M19" s="60"/>
    </row>
    <row r="20" spans="1:13" s="2" customFormat="1" ht="12.75">
      <c r="A20" s="2">
        <v>16</v>
      </c>
      <c r="B20" s="2" t="s">
        <v>503</v>
      </c>
      <c r="C20" s="2" t="s">
        <v>380</v>
      </c>
      <c r="D20" s="2" t="s">
        <v>463</v>
      </c>
      <c r="E20" s="2">
        <v>74</v>
      </c>
      <c r="F20" s="2">
        <v>0</v>
      </c>
      <c r="G20" s="2">
        <v>81</v>
      </c>
      <c r="H20" s="2">
        <v>0</v>
      </c>
      <c r="I20" s="2">
        <v>73</v>
      </c>
      <c r="J20" s="2">
        <v>0</v>
      </c>
      <c r="K20" s="2">
        <v>228</v>
      </c>
      <c r="L20" s="2">
        <f t="shared" si="1"/>
        <v>0</v>
      </c>
      <c r="M20" s="60"/>
    </row>
    <row r="21" spans="1:13" s="2" customFormat="1" ht="12.75">
      <c r="A21" s="2">
        <v>17</v>
      </c>
      <c r="B21" s="2" t="s">
        <v>504</v>
      </c>
      <c r="C21" s="2" t="s">
        <v>505</v>
      </c>
      <c r="D21" s="2" t="s">
        <v>463</v>
      </c>
      <c r="E21" s="2">
        <v>72</v>
      </c>
      <c r="F21" s="2">
        <v>1</v>
      </c>
      <c r="G21" s="2">
        <v>83</v>
      </c>
      <c r="H21" s="2">
        <v>1</v>
      </c>
      <c r="I21" s="2">
        <v>58</v>
      </c>
      <c r="J21" s="2">
        <v>0</v>
      </c>
      <c r="K21" s="2">
        <f t="shared" si="1"/>
        <v>213</v>
      </c>
      <c r="L21" s="2">
        <f t="shared" si="1"/>
        <v>2</v>
      </c>
      <c r="M21" s="60"/>
    </row>
    <row r="22" spans="1:13" s="2" customFormat="1" ht="12.75">
      <c r="A22" s="2">
        <v>18</v>
      </c>
      <c r="B22" s="2" t="s">
        <v>446</v>
      </c>
      <c r="C22" s="2" t="s">
        <v>401</v>
      </c>
      <c r="D22" s="2" t="s">
        <v>463</v>
      </c>
      <c r="E22" s="2">
        <v>90</v>
      </c>
      <c r="F22" s="2">
        <v>0</v>
      </c>
      <c r="G22" s="2">
        <v>57</v>
      </c>
      <c r="H22" s="2">
        <v>0</v>
      </c>
      <c r="I22" s="2">
        <v>63</v>
      </c>
      <c r="J22" s="2">
        <v>1</v>
      </c>
      <c r="K22" s="2">
        <f t="shared" si="1"/>
        <v>210</v>
      </c>
      <c r="L22" s="2">
        <f t="shared" si="1"/>
        <v>1</v>
      </c>
      <c r="M22" s="60"/>
    </row>
    <row r="23" spans="1:13" s="2" customFormat="1" ht="12.75">
      <c r="A23" s="2">
        <v>19</v>
      </c>
      <c r="B23" s="2" t="s">
        <v>500</v>
      </c>
      <c r="C23" s="2" t="s">
        <v>506</v>
      </c>
      <c r="D23" s="2" t="s">
        <v>463</v>
      </c>
      <c r="E23" s="2">
        <v>82</v>
      </c>
      <c r="F23" s="2">
        <v>0</v>
      </c>
      <c r="G23" s="2">
        <v>58</v>
      </c>
      <c r="H23" s="2">
        <v>1</v>
      </c>
      <c r="I23" s="2">
        <v>11</v>
      </c>
      <c r="J23" s="2">
        <v>0</v>
      </c>
      <c r="K23" s="2">
        <f t="shared" si="1"/>
        <v>151</v>
      </c>
      <c r="L23" s="2">
        <f t="shared" si="1"/>
        <v>1</v>
      </c>
      <c r="M23" s="60"/>
    </row>
    <row r="24" spans="1:13" s="2" customFormat="1" ht="12.75">
      <c r="A24" s="2">
        <v>20</v>
      </c>
      <c r="D24" s="2" t="s">
        <v>507</v>
      </c>
      <c r="K24" s="2">
        <f t="shared" si="1"/>
        <v>0</v>
      </c>
      <c r="L24" s="2">
        <f t="shared" si="1"/>
        <v>0</v>
      </c>
      <c r="M24" s="60"/>
    </row>
    <row r="25" spans="1:13" s="2" customFormat="1" ht="12.75">
      <c r="A25" s="2">
        <v>21</v>
      </c>
      <c r="B25" s="2" t="s">
        <v>483</v>
      </c>
      <c r="C25" s="2" t="s">
        <v>487</v>
      </c>
      <c r="D25" s="2" t="s">
        <v>508</v>
      </c>
      <c r="E25" s="2">
        <v>99</v>
      </c>
      <c r="F25" s="2">
        <v>4</v>
      </c>
      <c r="G25" s="2">
        <v>100</v>
      </c>
      <c r="H25" s="2">
        <v>5</v>
      </c>
      <c r="I25" s="2">
        <v>83</v>
      </c>
      <c r="J25" s="2">
        <v>0</v>
      </c>
      <c r="K25" s="2">
        <f t="shared" si="1"/>
        <v>282</v>
      </c>
      <c r="L25" s="2">
        <f t="shared" si="1"/>
        <v>9</v>
      </c>
      <c r="M25" s="60"/>
    </row>
    <row r="26" spans="1:13" s="2" customFormat="1" ht="12.75">
      <c r="A26" s="2">
        <v>22</v>
      </c>
      <c r="B26" s="2" t="s">
        <v>509</v>
      </c>
      <c r="C26" s="2" t="s">
        <v>510</v>
      </c>
      <c r="D26" s="2" t="s">
        <v>508</v>
      </c>
      <c r="E26" s="2">
        <v>98</v>
      </c>
      <c r="F26" s="2">
        <v>3</v>
      </c>
      <c r="G26" s="2">
        <v>90</v>
      </c>
      <c r="H26" s="2">
        <v>3</v>
      </c>
      <c r="I26" s="2">
        <v>85</v>
      </c>
      <c r="J26" s="2">
        <v>0</v>
      </c>
      <c r="K26" s="2">
        <v>273</v>
      </c>
      <c r="L26" s="2">
        <f t="shared" si="1"/>
        <v>6</v>
      </c>
      <c r="M26" s="60"/>
    </row>
    <row r="27" spans="1:13" s="2" customFormat="1" ht="12.75">
      <c r="A27" s="2">
        <v>23</v>
      </c>
      <c r="B27" s="2" t="s">
        <v>391</v>
      </c>
      <c r="C27" s="2" t="s">
        <v>511</v>
      </c>
      <c r="D27" s="2" t="s">
        <v>508</v>
      </c>
      <c r="E27" s="2">
        <v>94</v>
      </c>
      <c r="F27" s="2">
        <v>1</v>
      </c>
      <c r="G27" s="2">
        <v>89</v>
      </c>
      <c r="H27" s="2">
        <v>1</v>
      </c>
      <c r="I27" s="2">
        <v>82</v>
      </c>
      <c r="J27" s="2">
        <v>0</v>
      </c>
      <c r="K27" s="2">
        <f t="shared" si="1"/>
        <v>265</v>
      </c>
      <c r="L27" s="2">
        <f t="shared" si="1"/>
        <v>2</v>
      </c>
      <c r="M27" s="60"/>
    </row>
    <row r="28" spans="1:13" s="2" customFormat="1" ht="12.75">
      <c r="A28" s="2">
        <v>24</v>
      </c>
      <c r="B28" s="2" t="s">
        <v>497</v>
      </c>
      <c r="C28" s="2" t="s">
        <v>512</v>
      </c>
      <c r="D28" s="2" t="s">
        <v>508</v>
      </c>
      <c r="E28" s="2">
        <v>91</v>
      </c>
      <c r="F28" s="2">
        <v>0</v>
      </c>
      <c r="G28" s="2">
        <v>92</v>
      </c>
      <c r="H28" s="2">
        <v>0</v>
      </c>
      <c r="I28" s="2">
        <v>81</v>
      </c>
      <c r="J28" s="2">
        <v>0</v>
      </c>
      <c r="K28" s="2">
        <f t="shared" si="1"/>
        <v>264</v>
      </c>
      <c r="L28" s="2">
        <f t="shared" si="1"/>
        <v>0</v>
      </c>
      <c r="M28" s="60"/>
    </row>
    <row r="29" spans="1:13" s="2" customFormat="1" ht="12.75">
      <c r="A29" s="2">
        <v>25</v>
      </c>
      <c r="B29" s="2" t="s">
        <v>452</v>
      </c>
      <c r="C29" s="2" t="s">
        <v>513</v>
      </c>
      <c r="D29" s="2" t="s">
        <v>508</v>
      </c>
      <c r="E29" s="2">
        <v>93</v>
      </c>
      <c r="F29" s="2">
        <v>0</v>
      </c>
      <c r="G29" s="2">
        <v>81</v>
      </c>
      <c r="H29" s="2">
        <v>0</v>
      </c>
      <c r="I29" s="2">
        <v>53</v>
      </c>
      <c r="J29" s="2">
        <v>0</v>
      </c>
      <c r="K29" s="2">
        <f t="shared" si="1"/>
        <v>227</v>
      </c>
      <c r="L29" s="2">
        <f t="shared" si="1"/>
        <v>0</v>
      </c>
      <c r="M29" s="60"/>
    </row>
    <row r="30" spans="1:13" s="2" customFormat="1" ht="12.75">
      <c r="A30" s="2">
        <v>26</v>
      </c>
      <c r="K30" s="2">
        <f t="shared" si="1"/>
        <v>0</v>
      </c>
      <c r="L30" s="2">
        <f t="shared" si="1"/>
        <v>0</v>
      </c>
      <c r="M30" s="60"/>
    </row>
    <row r="31" spans="1:13" s="2" customFormat="1" ht="12.75">
      <c r="A31" s="2">
        <v>27</v>
      </c>
      <c r="K31" s="2">
        <f t="shared" si="1"/>
        <v>0</v>
      </c>
      <c r="L31" s="2">
        <f t="shared" si="1"/>
        <v>0</v>
      </c>
      <c r="M31" s="60"/>
    </row>
    <row r="32" spans="1:13" s="2" customFormat="1" ht="12.75">
      <c r="A32" s="2">
        <v>28</v>
      </c>
      <c r="K32" s="2">
        <f t="shared" si="1"/>
        <v>0</v>
      </c>
      <c r="L32" s="2">
        <f t="shared" si="1"/>
        <v>0</v>
      </c>
      <c r="M32" s="60"/>
    </row>
    <row r="33" spans="1:13" s="2" customFormat="1" ht="12.75">
      <c r="A33" s="2">
        <v>29</v>
      </c>
      <c r="K33" s="2">
        <f t="shared" si="1"/>
        <v>0</v>
      </c>
      <c r="L33" s="2">
        <f t="shared" si="1"/>
        <v>0</v>
      </c>
      <c r="M33" s="60"/>
    </row>
    <row r="34" spans="1:13" s="2" customFormat="1" ht="12.75">
      <c r="A34" s="2">
        <v>30</v>
      </c>
      <c r="K34" s="2">
        <f t="shared" si="1"/>
        <v>0</v>
      </c>
      <c r="L34" s="2">
        <f t="shared" si="1"/>
        <v>0</v>
      </c>
      <c r="M34" s="60"/>
    </row>
    <row r="35" spans="1:13" s="2" customFormat="1" ht="12.75">
      <c r="A35" s="2">
        <v>31</v>
      </c>
      <c r="K35" s="2">
        <f t="shared" si="1"/>
        <v>0</v>
      </c>
      <c r="L35" s="2">
        <f t="shared" si="1"/>
        <v>0</v>
      </c>
      <c r="M35" s="60"/>
    </row>
    <row r="36" spans="1:13" ht="12.75">
      <c r="A36" s="2">
        <v>32</v>
      </c>
      <c r="K36" s="2">
        <f t="shared" si="1"/>
        <v>0</v>
      </c>
      <c r="L36" s="2">
        <f t="shared" si="1"/>
        <v>0</v>
      </c>
      <c r="M36" s="61"/>
    </row>
    <row r="37" spans="13:14" ht="12.75">
      <c r="M37" s="59">
        <f>SUM(M5:M36)</f>
        <v>0</v>
      </c>
      <c r="N37" s="62" t="s">
        <v>459</v>
      </c>
    </row>
  </sheetData>
  <sheetProtection/>
  <mergeCells count="3">
    <mergeCell ref="B2:L2"/>
    <mergeCell ref="B3:I3"/>
    <mergeCell ref="K3:L3"/>
  </mergeCells>
  <printOptions/>
  <pageMargins left="0.7" right="0.7" top="0.75" bottom="0.75" header="0.3" footer="0.3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N37"/>
  <sheetViews>
    <sheetView zoomScalePageLayoutView="0" workbookViewId="0" topLeftCell="A1">
      <selection activeCell="L17" sqref="L17"/>
    </sheetView>
  </sheetViews>
  <sheetFormatPr defaultColWidth="9.140625" defaultRowHeight="12.75"/>
  <cols>
    <col min="4" max="4" width="16.7109375" style="0" customWidth="1"/>
  </cols>
  <sheetData>
    <row r="2" spans="1:14" ht="23.25">
      <c r="A2" s="2"/>
      <c r="B2" s="91" t="s">
        <v>7</v>
      </c>
      <c r="C2" s="92"/>
      <c r="D2" s="92"/>
      <c r="E2" s="92"/>
      <c r="F2" s="92"/>
      <c r="G2" s="92"/>
      <c r="H2" s="92"/>
      <c r="I2" s="92"/>
      <c r="J2" s="92"/>
      <c r="K2" s="92"/>
      <c r="L2" s="93"/>
      <c r="M2" s="14"/>
      <c r="N2" s="2"/>
    </row>
    <row r="3" spans="1:14" ht="25.5">
      <c r="A3" s="2"/>
      <c r="B3" s="91" t="s">
        <v>441</v>
      </c>
      <c r="C3" s="92"/>
      <c r="D3" s="85"/>
      <c r="E3" s="85"/>
      <c r="F3" s="85"/>
      <c r="G3" s="85"/>
      <c r="H3" s="85"/>
      <c r="I3" s="85"/>
      <c r="J3" s="39" t="s">
        <v>81</v>
      </c>
      <c r="K3" s="94">
        <v>42294</v>
      </c>
      <c r="L3" s="95"/>
      <c r="M3" s="37"/>
      <c r="N3" s="2"/>
    </row>
    <row r="4" spans="1:14" ht="26.25" thickBot="1">
      <c r="A4" s="2"/>
      <c r="B4" s="41" t="s">
        <v>36</v>
      </c>
      <c r="C4" s="42" t="s">
        <v>37</v>
      </c>
      <c r="D4" s="40" t="s">
        <v>445</v>
      </c>
      <c r="E4" s="16" t="s">
        <v>416</v>
      </c>
      <c r="F4" s="16" t="s">
        <v>6</v>
      </c>
      <c r="G4" s="16" t="s">
        <v>417</v>
      </c>
      <c r="H4" s="16" t="s">
        <v>6</v>
      </c>
      <c r="I4" s="16" t="s">
        <v>418</v>
      </c>
      <c r="J4" s="16" t="s">
        <v>6</v>
      </c>
      <c r="K4" s="16" t="s">
        <v>39</v>
      </c>
      <c r="L4" s="16" t="s">
        <v>40</v>
      </c>
      <c r="M4" s="43" t="s">
        <v>449</v>
      </c>
      <c r="N4" s="2"/>
    </row>
    <row r="5" spans="1:14" ht="12.75">
      <c r="A5" s="2">
        <v>1</v>
      </c>
      <c r="B5" s="2" t="s">
        <v>514</v>
      </c>
      <c r="C5" s="2" t="s">
        <v>380</v>
      </c>
      <c r="D5" s="13">
        <v>1917</v>
      </c>
      <c r="E5" s="2">
        <v>97</v>
      </c>
      <c r="F5" s="2">
        <v>1</v>
      </c>
      <c r="G5" s="2">
        <v>87</v>
      </c>
      <c r="H5" s="2">
        <v>1</v>
      </c>
      <c r="I5" s="2">
        <v>92</v>
      </c>
      <c r="J5" s="2">
        <v>1</v>
      </c>
      <c r="K5" s="2">
        <f aca="true" t="shared" si="0" ref="K5:L11">E5+G5+I5</f>
        <v>276</v>
      </c>
      <c r="L5" s="2">
        <f t="shared" si="0"/>
        <v>3</v>
      </c>
      <c r="M5" s="60"/>
      <c r="N5" s="2"/>
    </row>
    <row r="6" spans="1:14" ht="12.75">
      <c r="A6" s="2">
        <v>2</v>
      </c>
      <c r="B6" s="2" t="s">
        <v>452</v>
      </c>
      <c r="C6" s="2" t="s">
        <v>454</v>
      </c>
      <c r="D6" s="13" t="s">
        <v>515</v>
      </c>
      <c r="E6" s="2">
        <v>95</v>
      </c>
      <c r="F6" s="2">
        <v>0</v>
      </c>
      <c r="G6" s="2">
        <v>96</v>
      </c>
      <c r="H6" s="2">
        <v>1</v>
      </c>
      <c r="I6" s="2">
        <v>85</v>
      </c>
      <c r="J6" s="2">
        <v>0</v>
      </c>
      <c r="K6" s="2">
        <f t="shared" si="0"/>
        <v>276</v>
      </c>
      <c r="L6" s="2">
        <f t="shared" si="0"/>
        <v>1</v>
      </c>
      <c r="M6" s="60"/>
      <c r="N6" s="2"/>
    </row>
    <row r="7" spans="1:14" ht="12.75">
      <c r="A7" s="2">
        <v>3</v>
      </c>
      <c r="B7" s="2" t="s">
        <v>64</v>
      </c>
      <c r="C7" s="2" t="s">
        <v>450</v>
      </c>
      <c r="D7" s="13" t="s">
        <v>463</v>
      </c>
      <c r="E7" s="2">
        <v>88</v>
      </c>
      <c r="F7" s="2">
        <v>0</v>
      </c>
      <c r="G7" s="2">
        <v>91</v>
      </c>
      <c r="H7" s="2">
        <v>2</v>
      </c>
      <c r="I7" s="2">
        <v>86</v>
      </c>
      <c r="J7" s="2">
        <v>2</v>
      </c>
      <c r="K7" s="2">
        <f t="shared" si="0"/>
        <v>265</v>
      </c>
      <c r="L7" s="2">
        <f t="shared" si="0"/>
        <v>4</v>
      </c>
      <c r="M7" s="60"/>
      <c r="N7" s="2"/>
    </row>
    <row r="8" spans="1:14" ht="12.75">
      <c r="A8" s="2">
        <v>4</v>
      </c>
      <c r="B8" s="13" t="s">
        <v>492</v>
      </c>
      <c r="C8" s="13" t="s">
        <v>140</v>
      </c>
      <c r="D8" s="13" t="s">
        <v>463</v>
      </c>
      <c r="E8" s="2">
        <v>94</v>
      </c>
      <c r="F8" s="2">
        <v>2</v>
      </c>
      <c r="G8" s="2">
        <v>81</v>
      </c>
      <c r="H8" s="2">
        <v>0</v>
      </c>
      <c r="I8" s="2">
        <v>84</v>
      </c>
      <c r="J8" s="2">
        <v>0</v>
      </c>
      <c r="K8" s="2">
        <f t="shared" si="0"/>
        <v>259</v>
      </c>
      <c r="L8" s="2">
        <f t="shared" si="0"/>
        <v>2</v>
      </c>
      <c r="M8" s="60"/>
      <c r="N8" s="2"/>
    </row>
    <row r="9" spans="1:14" ht="12.75">
      <c r="A9" s="2">
        <v>5</v>
      </c>
      <c r="B9" s="2" t="s">
        <v>412</v>
      </c>
      <c r="C9" s="2" t="s">
        <v>346</v>
      </c>
      <c r="D9" s="13" t="s">
        <v>463</v>
      </c>
      <c r="E9" s="2">
        <v>91</v>
      </c>
      <c r="F9" s="2">
        <v>2</v>
      </c>
      <c r="G9" s="2">
        <v>79</v>
      </c>
      <c r="H9" s="2">
        <v>0</v>
      </c>
      <c r="I9" s="2">
        <v>86</v>
      </c>
      <c r="J9" s="2">
        <v>0</v>
      </c>
      <c r="K9" s="2">
        <f t="shared" si="0"/>
        <v>256</v>
      </c>
      <c r="L9" s="2">
        <f t="shared" si="0"/>
        <v>2</v>
      </c>
      <c r="M9" s="60"/>
      <c r="N9" s="2"/>
    </row>
    <row r="10" spans="1:14" ht="12.75">
      <c r="A10" s="2">
        <v>6</v>
      </c>
      <c r="B10" s="2" t="s">
        <v>391</v>
      </c>
      <c r="C10" s="2" t="s">
        <v>511</v>
      </c>
      <c r="D10" s="13" t="s">
        <v>463</v>
      </c>
      <c r="E10" s="2">
        <v>94</v>
      </c>
      <c r="F10" s="2">
        <v>0</v>
      </c>
      <c r="G10" s="2">
        <v>90</v>
      </c>
      <c r="H10" s="2">
        <v>0</v>
      </c>
      <c r="I10" s="2">
        <v>71</v>
      </c>
      <c r="J10" s="2">
        <v>0</v>
      </c>
      <c r="K10" s="2">
        <f t="shared" si="0"/>
        <v>255</v>
      </c>
      <c r="L10" s="2">
        <f t="shared" si="0"/>
        <v>0</v>
      </c>
      <c r="M10" s="60"/>
      <c r="N10" s="2"/>
    </row>
    <row r="11" spans="1:14" ht="12.75">
      <c r="A11" s="2">
        <v>7</v>
      </c>
      <c r="B11" s="2" t="s">
        <v>452</v>
      </c>
      <c r="C11" s="2" t="s">
        <v>513</v>
      </c>
      <c r="D11" s="13" t="s">
        <v>515</v>
      </c>
      <c r="E11" s="2">
        <v>92</v>
      </c>
      <c r="F11" s="2">
        <v>1</v>
      </c>
      <c r="G11" s="2">
        <v>92</v>
      </c>
      <c r="H11" s="2">
        <v>1</v>
      </c>
      <c r="I11" s="2">
        <v>64</v>
      </c>
      <c r="J11" s="2">
        <v>0</v>
      </c>
      <c r="K11" s="2">
        <f t="shared" si="0"/>
        <v>248</v>
      </c>
      <c r="L11" s="2">
        <f t="shared" si="0"/>
        <v>2</v>
      </c>
      <c r="M11" s="60"/>
      <c r="N11" s="2"/>
    </row>
    <row r="12" spans="1:14" ht="12.75">
      <c r="A12" s="2">
        <v>8</v>
      </c>
      <c r="B12" s="13" t="s">
        <v>516</v>
      </c>
      <c r="C12" s="2" t="s">
        <v>517</v>
      </c>
      <c r="D12" s="2" t="s">
        <v>463</v>
      </c>
      <c r="E12" s="2">
        <v>88</v>
      </c>
      <c r="F12" s="2">
        <v>0</v>
      </c>
      <c r="G12" s="2">
        <v>88</v>
      </c>
      <c r="H12" s="2">
        <v>0</v>
      </c>
      <c r="I12" s="2">
        <v>64</v>
      </c>
      <c r="J12" s="2">
        <v>0</v>
      </c>
      <c r="K12" s="2">
        <f aca="true" t="shared" si="1" ref="K12:L36">E12+G12+I12</f>
        <v>240</v>
      </c>
      <c r="L12" s="2">
        <f t="shared" si="1"/>
        <v>0</v>
      </c>
      <c r="M12" s="60"/>
      <c r="N12" s="2"/>
    </row>
    <row r="13" spans="1:14" ht="12.75">
      <c r="A13" s="2">
        <v>9</v>
      </c>
      <c r="B13" s="2" t="s">
        <v>518</v>
      </c>
      <c r="C13" s="2" t="s">
        <v>86</v>
      </c>
      <c r="D13" s="2" t="s">
        <v>463</v>
      </c>
      <c r="E13" s="2">
        <v>91</v>
      </c>
      <c r="F13" s="2">
        <v>0</v>
      </c>
      <c r="G13" s="2">
        <v>83</v>
      </c>
      <c r="H13" s="2">
        <v>0</v>
      </c>
      <c r="I13" s="2">
        <v>65</v>
      </c>
      <c r="J13" s="2">
        <v>0</v>
      </c>
      <c r="K13" s="2">
        <f t="shared" si="1"/>
        <v>239</v>
      </c>
      <c r="L13" s="2">
        <f t="shared" si="1"/>
        <v>0</v>
      </c>
      <c r="M13" s="60"/>
      <c r="N13" s="2"/>
    </row>
    <row r="14" spans="1:14" ht="12.75">
      <c r="A14" s="2">
        <v>10</v>
      </c>
      <c r="B14" s="2" t="s">
        <v>477</v>
      </c>
      <c r="C14" s="2" t="s">
        <v>481</v>
      </c>
      <c r="D14" s="2" t="s">
        <v>463</v>
      </c>
      <c r="E14" s="2">
        <v>83</v>
      </c>
      <c r="F14" s="2">
        <v>0</v>
      </c>
      <c r="G14" s="2">
        <v>81</v>
      </c>
      <c r="H14" s="2">
        <v>0</v>
      </c>
      <c r="I14" s="2">
        <v>53</v>
      </c>
      <c r="J14" s="2">
        <v>0</v>
      </c>
      <c r="K14" s="2">
        <f t="shared" si="1"/>
        <v>217</v>
      </c>
      <c r="L14" s="2">
        <f t="shared" si="1"/>
        <v>0</v>
      </c>
      <c r="M14" s="60"/>
      <c r="N14" s="2"/>
    </row>
    <row r="15" spans="1:14" ht="12.75">
      <c r="A15" s="2">
        <v>11</v>
      </c>
      <c r="B15" s="2" t="s">
        <v>519</v>
      </c>
      <c r="C15" s="2" t="s">
        <v>380</v>
      </c>
      <c r="D15" s="2" t="s">
        <v>463</v>
      </c>
      <c r="E15" s="2">
        <v>97</v>
      </c>
      <c r="F15" s="2">
        <v>1</v>
      </c>
      <c r="G15" s="2">
        <v>19</v>
      </c>
      <c r="H15" s="2">
        <v>0</v>
      </c>
      <c r="I15" s="2">
        <v>70</v>
      </c>
      <c r="J15" s="2">
        <v>0</v>
      </c>
      <c r="K15" s="2">
        <f t="shared" si="1"/>
        <v>186</v>
      </c>
      <c r="L15" s="2">
        <f t="shared" si="1"/>
        <v>1</v>
      </c>
      <c r="M15" s="60"/>
      <c r="N15" s="2"/>
    </row>
    <row r="16" spans="1:14" ht="12.75">
      <c r="A16" s="2">
        <v>12</v>
      </c>
      <c r="B16" s="2" t="s">
        <v>452</v>
      </c>
      <c r="C16" s="2" t="s">
        <v>495</v>
      </c>
      <c r="D16" s="2" t="s">
        <v>520</v>
      </c>
      <c r="E16" s="2">
        <v>82</v>
      </c>
      <c r="F16" s="2">
        <v>0</v>
      </c>
      <c r="G16" s="2">
        <v>18</v>
      </c>
      <c r="H16" s="2">
        <v>0</v>
      </c>
      <c r="I16" s="2">
        <v>76</v>
      </c>
      <c r="J16" s="2">
        <v>0</v>
      </c>
      <c r="K16" s="2">
        <f t="shared" si="1"/>
        <v>176</v>
      </c>
      <c r="L16" s="2">
        <f t="shared" si="1"/>
        <v>0</v>
      </c>
      <c r="M16" s="60"/>
      <c r="N16" s="2"/>
    </row>
    <row r="17" spans="1:14" ht="12.75">
      <c r="A17" s="2">
        <v>13</v>
      </c>
      <c r="B17" s="2"/>
      <c r="C17" s="2"/>
      <c r="D17" s="2"/>
      <c r="E17" s="2"/>
      <c r="F17" s="2"/>
      <c r="G17" s="2"/>
      <c r="H17" s="2"/>
      <c r="I17" s="2"/>
      <c r="J17" s="2"/>
      <c r="K17" s="2">
        <f t="shared" si="1"/>
        <v>0</v>
      </c>
      <c r="L17" s="2">
        <f t="shared" si="1"/>
        <v>0</v>
      </c>
      <c r="M17" s="60"/>
      <c r="N17" s="2"/>
    </row>
    <row r="18" spans="1:14" ht="12.75">
      <c r="A18" s="2">
        <v>14</v>
      </c>
      <c r="B18" s="2"/>
      <c r="C18" s="2"/>
      <c r="D18" s="2"/>
      <c r="E18" s="2"/>
      <c r="F18" s="2"/>
      <c r="G18" s="2"/>
      <c r="H18" s="2"/>
      <c r="I18" s="2"/>
      <c r="J18" s="2"/>
      <c r="K18" s="2">
        <f t="shared" si="1"/>
        <v>0</v>
      </c>
      <c r="L18" s="2">
        <f t="shared" si="1"/>
        <v>0</v>
      </c>
      <c r="M18" s="60"/>
      <c r="N18" s="2"/>
    </row>
    <row r="19" spans="1:14" ht="12.75">
      <c r="A19" s="2">
        <v>15</v>
      </c>
      <c r="B19" s="2"/>
      <c r="C19" s="2"/>
      <c r="D19" s="2"/>
      <c r="E19" s="2"/>
      <c r="F19" s="2"/>
      <c r="G19" s="2"/>
      <c r="H19" s="2"/>
      <c r="I19" s="2"/>
      <c r="J19" s="2"/>
      <c r="K19" s="2">
        <f t="shared" si="1"/>
        <v>0</v>
      </c>
      <c r="L19" s="2">
        <f t="shared" si="1"/>
        <v>0</v>
      </c>
      <c r="M19" s="60"/>
      <c r="N19" s="2"/>
    </row>
    <row r="20" spans="1:14" ht="12.75">
      <c r="A20" s="2">
        <v>16</v>
      </c>
      <c r="B20" s="2"/>
      <c r="C20" s="2"/>
      <c r="D20" s="2"/>
      <c r="E20" s="2"/>
      <c r="F20" s="2"/>
      <c r="G20" s="2"/>
      <c r="H20" s="2"/>
      <c r="I20" s="2"/>
      <c r="J20" s="2"/>
      <c r="K20" s="2">
        <f t="shared" si="1"/>
        <v>0</v>
      </c>
      <c r="L20" s="2">
        <f t="shared" si="1"/>
        <v>0</v>
      </c>
      <c r="M20" s="60"/>
      <c r="N20" s="2"/>
    </row>
    <row r="21" spans="1:14" ht="12.75">
      <c r="A21" s="2">
        <v>17</v>
      </c>
      <c r="B21" s="2"/>
      <c r="C21" s="2"/>
      <c r="D21" s="2"/>
      <c r="E21" s="2"/>
      <c r="F21" s="2"/>
      <c r="G21" s="2"/>
      <c r="H21" s="2"/>
      <c r="I21" s="2"/>
      <c r="J21" s="2"/>
      <c r="K21" s="2">
        <f t="shared" si="1"/>
        <v>0</v>
      </c>
      <c r="L21" s="2">
        <f t="shared" si="1"/>
        <v>0</v>
      </c>
      <c r="M21" s="60"/>
      <c r="N21" s="2"/>
    </row>
    <row r="22" spans="1:14" ht="12.75">
      <c r="A22" s="2">
        <v>18</v>
      </c>
      <c r="B22" s="2"/>
      <c r="C22" s="2"/>
      <c r="D22" s="2"/>
      <c r="E22" s="2"/>
      <c r="F22" s="2"/>
      <c r="G22" s="2"/>
      <c r="H22" s="2"/>
      <c r="I22" s="2"/>
      <c r="J22" s="2"/>
      <c r="K22" s="2">
        <f t="shared" si="1"/>
        <v>0</v>
      </c>
      <c r="L22" s="2">
        <f t="shared" si="1"/>
        <v>0</v>
      </c>
      <c r="M22" s="60"/>
      <c r="N22" s="2"/>
    </row>
    <row r="23" spans="1:14" ht="12.75">
      <c r="A23" s="2">
        <v>19</v>
      </c>
      <c r="B23" s="2"/>
      <c r="C23" s="2"/>
      <c r="D23" s="2"/>
      <c r="E23" s="2"/>
      <c r="F23" s="2"/>
      <c r="G23" s="2"/>
      <c r="H23" s="2"/>
      <c r="I23" s="2"/>
      <c r="J23" s="2"/>
      <c r="K23" s="2">
        <f t="shared" si="1"/>
        <v>0</v>
      </c>
      <c r="L23" s="2">
        <f t="shared" si="1"/>
        <v>0</v>
      </c>
      <c r="M23" s="60"/>
      <c r="N23" s="2"/>
    </row>
    <row r="24" spans="1:14" ht="12.75">
      <c r="A24" s="2">
        <v>20</v>
      </c>
      <c r="B24" s="2"/>
      <c r="C24" s="2"/>
      <c r="D24" s="2"/>
      <c r="E24" s="2"/>
      <c r="F24" s="2"/>
      <c r="G24" s="2"/>
      <c r="H24" s="2"/>
      <c r="I24" s="2"/>
      <c r="J24" s="2"/>
      <c r="K24" s="2">
        <f t="shared" si="1"/>
        <v>0</v>
      </c>
      <c r="L24" s="2">
        <f t="shared" si="1"/>
        <v>0</v>
      </c>
      <c r="M24" s="60"/>
      <c r="N24" s="2"/>
    </row>
    <row r="25" spans="1:14" ht="12.75">
      <c r="A25" s="2">
        <v>21</v>
      </c>
      <c r="B25" s="2"/>
      <c r="C25" s="2"/>
      <c r="D25" s="2"/>
      <c r="E25" s="2"/>
      <c r="F25" s="2"/>
      <c r="G25" s="2"/>
      <c r="H25" s="2"/>
      <c r="I25" s="2"/>
      <c r="J25" s="2"/>
      <c r="K25" s="2">
        <f t="shared" si="1"/>
        <v>0</v>
      </c>
      <c r="L25" s="2">
        <f t="shared" si="1"/>
        <v>0</v>
      </c>
      <c r="M25" s="60"/>
      <c r="N25" s="2"/>
    </row>
    <row r="26" spans="1:14" ht="12.75">
      <c r="A26" s="2">
        <v>22</v>
      </c>
      <c r="B26" s="2"/>
      <c r="C26" s="2"/>
      <c r="D26" s="2"/>
      <c r="E26" s="2"/>
      <c r="F26" s="2"/>
      <c r="G26" s="2"/>
      <c r="H26" s="2"/>
      <c r="I26" s="2"/>
      <c r="J26" s="2"/>
      <c r="K26" s="2">
        <f t="shared" si="1"/>
        <v>0</v>
      </c>
      <c r="L26" s="2">
        <f t="shared" si="1"/>
        <v>0</v>
      </c>
      <c r="M26" s="60"/>
      <c r="N26" s="2"/>
    </row>
    <row r="27" spans="1:14" ht="12.75">
      <c r="A27" s="2">
        <v>23</v>
      </c>
      <c r="B27" s="2"/>
      <c r="C27" s="2"/>
      <c r="D27" s="2"/>
      <c r="E27" s="2"/>
      <c r="F27" s="2"/>
      <c r="G27" s="2"/>
      <c r="H27" s="2"/>
      <c r="I27" s="2"/>
      <c r="J27" s="2"/>
      <c r="K27" s="2">
        <f t="shared" si="1"/>
        <v>0</v>
      </c>
      <c r="L27" s="2">
        <f t="shared" si="1"/>
        <v>0</v>
      </c>
      <c r="M27" s="60"/>
      <c r="N27" s="2"/>
    </row>
    <row r="28" spans="1:14" ht="12.75">
      <c r="A28" s="2">
        <v>24</v>
      </c>
      <c r="B28" s="2"/>
      <c r="C28" s="2"/>
      <c r="D28" s="2"/>
      <c r="E28" s="2"/>
      <c r="F28" s="2"/>
      <c r="G28" s="2"/>
      <c r="H28" s="2"/>
      <c r="I28" s="2"/>
      <c r="J28" s="2"/>
      <c r="K28" s="2">
        <f t="shared" si="1"/>
        <v>0</v>
      </c>
      <c r="L28" s="2">
        <f t="shared" si="1"/>
        <v>0</v>
      </c>
      <c r="M28" s="60"/>
      <c r="N28" s="2"/>
    </row>
    <row r="29" spans="1:14" ht="12.75">
      <c r="A29" s="2">
        <v>25</v>
      </c>
      <c r="B29" s="2"/>
      <c r="C29" s="2"/>
      <c r="D29" s="2"/>
      <c r="E29" s="2"/>
      <c r="F29" s="2"/>
      <c r="G29" s="2"/>
      <c r="H29" s="2"/>
      <c r="I29" s="2"/>
      <c r="J29" s="2"/>
      <c r="K29" s="2">
        <f t="shared" si="1"/>
        <v>0</v>
      </c>
      <c r="L29" s="2">
        <f t="shared" si="1"/>
        <v>0</v>
      </c>
      <c r="M29" s="60"/>
      <c r="N29" s="2"/>
    </row>
    <row r="30" spans="1:14" ht="12.75">
      <c r="A30" s="2">
        <v>26</v>
      </c>
      <c r="B30" s="2"/>
      <c r="C30" s="2"/>
      <c r="D30" s="2"/>
      <c r="E30" s="2"/>
      <c r="F30" s="2"/>
      <c r="G30" s="2"/>
      <c r="H30" s="2"/>
      <c r="I30" s="2"/>
      <c r="J30" s="2"/>
      <c r="K30" s="2">
        <f t="shared" si="1"/>
        <v>0</v>
      </c>
      <c r="L30" s="2">
        <f t="shared" si="1"/>
        <v>0</v>
      </c>
      <c r="M30" s="60"/>
      <c r="N30" s="2"/>
    </row>
    <row r="31" spans="1:14" ht="12.75">
      <c r="A31" s="2">
        <v>27</v>
      </c>
      <c r="B31" s="2"/>
      <c r="C31" s="2"/>
      <c r="D31" s="2"/>
      <c r="E31" s="2"/>
      <c r="F31" s="2"/>
      <c r="G31" s="2"/>
      <c r="H31" s="2"/>
      <c r="I31" s="2"/>
      <c r="J31" s="2"/>
      <c r="K31" s="2">
        <f t="shared" si="1"/>
        <v>0</v>
      </c>
      <c r="L31" s="2">
        <f t="shared" si="1"/>
        <v>0</v>
      </c>
      <c r="M31" s="60"/>
      <c r="N31" s="2"/>
    </row>
    <row r="32" spans="1:14" ht="12.75">
      <c r="A32" s="2">
        <v>28</v>
      </c>
      <c r="B32" s="2"/>
      <c r="C32" s="2"/>
      <c r="D32" s="2"/>
      <c r="E32" s="2"/>
      <c r="F32" s="2"/>
      <c r="G32" s="2"/>
      <c r="H32" s="2"/>
      <c r="I32" s="2"/>
      <c r="J32" s="2"/>
      <c r="K32" s="2">
        <f t="shared" si="1"/>
        <v>0</v>
      </c>
      <c r="L32" s="2">
        <f t="shared" si="1"/>
        <v>0</v>
      </c>
      <c r="M32" s="60"/>
      <c r="N32" s="2"/>
    </row>
    <row r="33" spans="1:14" ht="12.75">
      <c r="A33" s="2">
        <v>29</v>
      </c>
      <c r="B33" s="2"/>
      <c r="C33" s="2"/>
      <c r="D33" s="2"/>
      <c r="E33" s="2"/>
      <c r="F33" s="2"/>
      <c r="G33" s="2"/>
      <c r="H33" s="2"/>
      <c r="I33" s="2"/>
      <c r="J33" s="2"/>
      <c r="K33" s="2">
        <f t="shared" si="1"/>
        <v>0</v>
      </c>
      <c r="L33" s="2">
        <f t="shared" si="1"/>
        <v>0</v>
      </c>
      <c r="M33" s="60"/>
      <c r="N33" s="2"/>
    </row>
    <row r="34" spans="1:14" ht="12.75">
      <c r="A34" s="2">
        <v>30</v>
      </c>
      <c r="B34" s="2"/>
      <c r="C34" s="2"/>
      <c r="D34" s="2"/>
      <c r="E34" s="2"/>
      <c r="F34" s="2"/>
      <c r="G34" s="2"/>
      <c r="H34" s="2"/>
      <c r="I34" s="2"/>
      <c r="J34" s="2"/>
      <c r="K34" s="2">
        <f t="shared" si="1"/>
        <v>0</v>
      </c>
      <c r="L34" s="2">
        <f t="shared" si="1"/>
        <v>0</v>
      </c>
      <c r="M34" s="60"/>
      <c r="N34" s="2"/>
    </row>
    <row r="35" spans="1:14" ht="12.75">
      <c r="A35" s="2">
        <v>31</v>
      </c>
      <c r="B35" s="2"/>
      <c r="C35" s="2"/>
      <c r="D35" s="2"/>
      <c r="E35" s="2"/>
      <c r="F35" s="2"/>
      <c r="G35" s="2"/>
      <c r="H35" s="2"/>
      <c r="I35" s="2"/>
      <c r="J35" s="2"/>
      <c r="K35" s="2">
        <f t="shared" si="1"/>
        <v>0</v>
      </c>
      <c r="L35" s="2">
        <f t="shared" si="1"/>
        <v>0</v>
      </c>
      <c r="M35" s="60"/>
      <c r="N35" s="2"/>
    </row>
    <row r="36" spans="1:13" ht="12.75">
      <c r="A36" s="2">
        <v>32</v>
      </c>
      <c r="K36" s="2">
        <f t="shared" si="1"/>
        <v>0</v>
      </c>
      <c r="L36" s="2">
        <f t="shared" si="1"/>
        <v>0</v>
      </c>
      <c r="M36" s="61"/>
    </row>
    <row r="37" spans="13:14" ht="12.75">
      <c r="M37" s="59">
        <f>SUM(M5:M36)</f>
        <v>0</v>
      </c>
      <c r="N37" s="62" t="s">
        <v>459</v>
      </c>
    </row>
  </sheetData>
  <sheetProtection/>
  <mergeCells count="3">
    <mergeCell ref="B2:L2"/>
    <mergeCell ref="B3:I3"/>
    <mergeCell ref="K3:L3"/>
  </mergeCells>
  <printOptions/>
  <pageMargins left="0.7" right="0.7" top="0.75" bottom="0.75" header="0.3" footer="0.3"/>
  <pageSetup horizontalDpi="300" verticalDpi="3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N37"/>
  <sheetViews>
    <sheetView zoomScalePageLayoutView="0" workbookViewId="0" topLeftCell="A1">
      <selection activeCell="B2" sqref="B2:L2"/>
    </sheetView>
  </sheetViews>
  <sheetFormatPr defaultColWidth="9.140625" defaultRowHeight="12.75"/>
  <cols>
    <col min="4" max="4" width="17.28125" style="0" customWidth="1"/>
  </cols>
  <sheetData>
    <row r="2" spans="1:14" ht="23.25">
      <c r="A2" s="2"/>
      <c r="B2" s="91" t="s">
        <v>7</v>
      </c>
      <c r="C2" s="92"/>
      <c r="D2" s="92"/>
      <c r="E2" s="92"/>
      <c r="F2" s="92"/>
      <c r="G2" s="92"/>
      <c r="H2" s="92"/>
      <c r="I2" s="92"/>
      <c r="J2" s="92"/>
      <c r="K2" s="92"/>
      <c r="L2" s="93"/>
      <c r="M2" s="14"/>
      <c r="N2" s="2"/>
    </row>
    <row r="3" spans="1:14" ht="25.5">
      <c r="A3" s="2"/>
      <c r="B3" s="91" t="s">
        <v>441</v>
      </c>
      <c r="C3" s="92"/>
      <c r="D3" s="85"/>
      <c r="E3" s="85"/>
      <c r="F3" s="85"/>
      <c r="G3" s="85"/>
      <c r="H3" s="85"/>
      <c r="I3" s="85"/>
      <c r="J3" s="39" t="s">
        <v>81</v>
      </c>
      <c r="K3" s="94" t="s">
        <v>424</v>
      </c>
      <c r="L3" s="95"/>
      <c r="M3" s="37"/>
      <c r="N3" s="2"/>
    </row>
    <row r="4" spans="1:14" ht="26.25" thickBot="1">
      <c r="A4" s="2"/>
      <c r="B4" s="41" t="s">
        <v>36</v>
      </c>
      <c r="C4" s="42" t="s">
        <v>37</v>
      </c>
      <c r="D4" s="40" t="s">
        <v>445</v>
      </c>
      <c r="E4" s="16" t="s">
        <v>416</v>
      </c>
      <c r="F4" s="16" t="s">
        <v>6</v>
      </c>
      <c r="G4" s="16" t="s">
        <v>417</v>
      </c>
      <c r="H4" s="16" t="s">
        <v>6</v>
      </c>
      <c r="I4" s="16" t="s">
        <v>418</v>
      </c>
      <c r="J4" s="16" t="s">
        <v>6</v>
      </c>
      <c r="K4" s="16" t="s">
        <v>39</v>
      </c>
      <c r="L4" s="16" t="s">
        <v>40</v>
      </c>
      <c r="M4" s="43" t="s">
        <v>449</v>
      </c>
      <c r="N4" s="2"/>
    </row>
    <row r="5" spans="1:14" ht="12.75">
      <c r="A5" s="2">
        <v>1</v>
      </c>
      <c r="B5" s="2" t="s">
        <v>64</v>
      </c>
      <c r="C5" s="2" t="s">
        <v>450</v>
      </c>
      <c r="D5" s="13" t="s">
        <v>460</v>
      </c>
      <c r="E5" s="2">
        <v>96</v>
      </c>
      <c r="F5" s="2">
        <v>0</v>
      </c>
      <c r="G5" s="2">
        <v>89</v>
      </c>
      <c r="H5" s="2">
        <v>0</v>
      </c>
      <c r="I5" s="2">
        <v>86</v>
      </c>
      <c r="J5" s="2">
        <v>0</v>
      </c>
      <c r="K5" s="2">
        <f aca="true" t="shared" si="0" ref="K5:L11">E5+G5+I5</f>
        <v>271</v>
      </c>
      <c r="L5" s="2">
        <f t="shared" si="0"/>
        <v>0</v>
      </c>
      <c r="M5" s="60"/>
      <c r="N5" s="2"/>
    </row>
    <row r="6" spans="1:14" ht="12.75">
      <c r="A6" s="2">
        <v>2</v>
      </c>
      <c r="B6" s="2" t="s">
        <v>451</v>
      </c>
      <c r="C6" s="2" t="s">
        <v>286</v>
      </c>
      <c r="D6" s="13" t="s">
        <v>461</v>
      </c>
      <c r="E6" s="2">
        <v>91</v>
      </c>
      <c r="F6" s="2">
        <v>1</v>
      </c>
      <c r="G6" s="2">
        <v>93</v>
      </c>
      <c r="H6" s="2">
        <v>2</v>
      </c>
      <c r="I6" s="2">
        <v>83</v>
      </c>
      <c r="J6" s="2">
        <v>0</v>
      </c>
      <c r="K6" s="2">
        <f t="shared" si="0"/>
        <v>267</v>
      </c>
      <c r="L6" s="2">
        <f t="shared" si="0"/>
        <v>3</v>
      </c>
      <c r="M6" s="60"/>
      <c r="N6" s="2"/>
    </row>
    <row r="7" spans="1:14" ht="12.75">
      <c r="A7" s="2">
        <v>3</v>
      </c>
      <c r="B7" s="2" t="s">
        <v>456</v>
      </c>
      <c r="C7" s="2" t="s">
        <v>42</v>
      </c>
      <c r="D7" s="13" t="s">
        <v>463</v>
      </c>
      <c r="E7" s="2">
        <v>84</v>
      </c>
      <c r="F7" s="2">
        <v>0</v>
      </c>
      <c r="G7" s="2">
        <v>94</v>
      </c>
      <c r="H7" s="2">
        <v>1</v>
      </c>
      <c r="I7" s="2">
        <v>87</v>
      </c>
      <c r="J7" s="2">
        <v>0</v>
      </c>
      <c r="K7" s="2">
        <f t="shared" si="0"/>
        <v>265</v>
      </c>
      <c r="L7" s="2">
        <f t="shared" si="0"/>
        <v>1</v>
      </c>
      <c r="M7" s="60"/>
      <c r="N7" s="2"/>
    </row>
    <row r="8" spans="1:14" ht="12.75">
      <c r="A8" s="2">
        <v>4</v>
      </c>
      <c r="B8" s="13" t="s">
        <v>446</v>
      </c>
      <c r="C8" s="13" t="s">
        <v>401</v>
      </c>
      <c r="D8" s="13" t="s">
        <v>464</v>
      </c>
      <c r="E8" s="2">
        <v>94</v>
      </c>
      <c r="F8" s="2">
        <v>3</v>
      </c>
      <c r="G8" s="2">
        <v>92</v>
      </c>
      <c r="H8" s="2">
        <v>1</v>
      </c>
      <c r="I8" s="2">
        <v>75</v>
      </c>
      <c r="J8" s="2">
        <v>1</v>
      </c>
      <c r="K8" s="2">
        <f t="shared" si="0"/>
        <v>261</v>
      </c>
      <c r="L8" s="2">
        <f t="shared" si="0"/>
        <v>5</v>
      </c>
      <c r="M8" s="60"/>
      <c r="N8" s="2"/>
    </row>
    <row r="9" spans="1:14" ht="12.75">
      <c r="A9" s="2">
        <v>5</v>
      </c>
      <c r="B9" s="2" t="s">
        <v>411</v>
      </c>
      <c r="C9" s="2" t="s">
        <v>265</v>
      </c>
      <c r="D9" s="13" t="s">
        <v>460</v>
      </c>
      <c r="E9" s="2">
        <v>94</v>
      </c>
      <c r="F9" s="2">
        <v>2</v>
      </c>
      <c r="G9" s="2">
        <v>94</v>
      </c>
      <c r="H9" s="2">
        <v>1</v>
      </c>
      <c r="I9" s="2">
        <v>69</v>
      </c>
      <c r="J9" s="2">
        <v>1</v>
      </c>
      <c r="K9" s="2">
        <f t="shared" si="0"/>
        <v>257</v>
      </c>
      <c r="L9" s="2">
        <f t="shared" si="0"/>
        <v>4</v>
      </c>
      <c r="M9" s="60"/>
      <c r="N9" s="2"/>
    </row>
    <row r="10" spans="1:14" ht="12.75">
      <c r="A10" s="2">
        <v>6</v>
      </c>
      <c r="B10" s="2" t="s">
        <v>452</v>
      </c>
      <c r="C10" s="2" t="s">
        <v>453</v>
      </c>
      <c r="D10" s="13" t="s">
        <v>462</v>
      </c>
      <c r="E10" s="2">
        <v>85</v>
      </c>
      <c r="F10" s="2">
        <v>0</v>
      </c>
      <c r="G10" s="2">
        <v>88</v>
      </c>
      <c r="H10" s="2">
        <v>1</v>
      </c>
      <c r="I10" s="2">
        <v>70</v>
      </c>
      <c r="J10" s="2">
        <v>0</v>
      </c>
      <c r="K10" s="2">
        <f t="shared" si="0"/>
        <v>243</v>
      </c>
      <c r="L10" s="2">
        <f t="shared" si="0"/>
        <v>1</v>
      </c>
      <c r="M10" s="60"/>
      <c r="N10" s="2"/>
    </row>
    <row r="11" spans="1:14" ht="12.75">
      <c r="A11" s="2">
        <v>7</v>
      </c>
      <c r="B11" s="2" t="s">
        <v>455</v>
      </c>
      <c r="C11" s="2" t="s">
        <v>86</v>
      </c>
      <c r="D11" s="13" t="s">
        <v>464</v>
      </c>
      <c r="E11" s="2">
        <v>84</v>
      </c>
      <c r="F11" s="2">
        <v>0</v>
      </c>
      <c r="G11" s="2">
        <v>69</v>
      </c>
      <c r="H11" s="2">
        <v>1</v>
      </c>
      <c r="I11" s="2">
        <v>84</v>
      </c>
      <c r="J11" s="2">
        <v>0</v>
      </c>
      <c r="K11" s="2">
        <f t="shared" si="0"/>
        <v>237</v>
      </c>
      <c r="L11" s="2">
        <f t="shared" si="0"/>
        <v>1</v>
      </c>
      <c r="M11" s="60"/>
      <c r="N11" s="2"/>
    </row>
    <row r="12" spans="1:14" ht="12.75">
      <c r="A12" s="2">
        <v>8</v>
      </c>
      <c r="B12" s="13"/>
      <c r="C12" s="2"/>
      <c r="D12" s="2"/>
      <c r="E12" s="2"/>
      <c r="F12" s="2"/>
      <c r="G12" s="2"/>
      <c r="H12" s="2"/>
      <c r="I12" s="2"/>
      <c r="J12" s="2"/>
      <c r="K12" s="2">
        <f aca="true" t="shared" si="1" ref="K12:L36">E12+G12+I12</f>
        <v>0</v>
      </c>
      <c r="L12" s="2">
        <f t="shared" si="1"/>
        <v>0</v>
      </c>
      <c r="M12" s="60"/>
      <c r="N12" s="2"/>
    </row>
    <row r="13" spans="1:14" ht="12.75">
      <c r="A13" s="2">
        <v>9</v>
      </c>
      <c r="B13" s="2"/>
      <c r="C13" s="2"/>
      <c r="D13" s="2"/>
      <c r="E13" s="2"/>
      <c r="F13" s="2"/>
      <c r="G13" s="2"/>
      <c r="H13" s="2"/>
      <c r="I13" s="2"/>
      <c r="J13" s="2"/>
      <c r="K13" s="2">
        <f t="shared" si="1"/>
        <v>0</v>
      </c>
      <c r="L13" s="2">
        <f t="shared" si="1"/>
        <v>0</v>
      </c>
      <c r="M13" s="60"/>
      <c r="N13" s="2"/>
    </row>
    <row r="14" spans="1:14" ht="12.75">
      <c r="A14" s="2">
        <v>10</v>
      </c>
      <c r="B14" s="2"/>
      <c r="C14" s="2"/>
      <c r="D14" s="2"/>
      <c r="E14" s="2"/>
      <c r="F14" s="2"/>
      <c r="G14" s="2"/>
      <c r="H14" s="2"/>
      <c r="I14" s="2"/>
      <c r="J14" s="2"/>
      <c r="K14" s="2">
        <f t="shared" si="1"/>
        <v>0</v>
      </c>
      <c r="L14" s="2">
        <f t="shared" si="1"/>
        <v>0</v>
      </c>
      <c r="M14" s="60"/>
      <c r="N14" s="2"/>
    </row>
    <row r="15" spans="1:14" ht="12.75">
      <c r="A15" s="2">
        <v>11</v>
      </c>
      <c r="B15" s="2"/>
      <c r="C15" s="2"/>
      <c r="D15" s="2"/>
      <c r="E15" s="2"/>
      <c r="F15" s="2"/>
      <c r="G15" s="2"/>
      <c r="H15" s="2"/>
      <c r="I15" s="2"/>
      <c r="J15" s="2"/>
      <c r="K15" s="2">
        <f t="shared" si="1"/>
        <v>0</v>
      </c>
      <c r="L15" s="2">
        <f t="shared" si="1"/>
        <v>0</v>
      </c>
      <c r="M15" s="60"/>
      <c r="N15" s="2"/>
    </row>
    <row r="16" spans="1:14" ht="12.75">
      <c r="A16" s="2">
        <v>12</v>
      </c>
      <c r="B16" s="2"/>
      <c r="C16" s="2"/>
      <c r="D16" s="2"/>
      <c r="E16" s="2"/>
      <c r="F16" s="2"/>
      <c r="G16" s="2"/>
      <c r="H16" s="2"/>
      <c r="I16" s="2"/>
      <c r="J16" s="2"/>
      <c r="K16" s="2">
        <f t="shared" si="1"/>
        <v>0</v>
      </c>
      <c r="L16" s="2">
        <f t="shared" si="1"/>
        <v>0</v>
      </c>
      <c r="M16" s="60"/>
      <c r="N16" s="2"/>
    </row>
    <row r="17" spans="1:14" ht="12.75">
      <c r="A17" s="2">
        <v>13</v>
      </c>
      <c r="B17" s="2"/>
      <c r="C17" s="2"/>
      <c r="D17" s="2"/>
      <c r="E17" s="2"/>
      <c r="F17" s="2"/>
      <c r="G17" s="2"/>
      <c r="H17" s="2"/>
      <c r="I17" s="2"/>
      <c r="J17" s="2"/>
      <c r="K17" s="2">
        <f t="shared" si="1"/>
        <v>0</v>
      </c>
      <c r="L17" s="2">
        <f t="shared" si="1"/>
        <v>0</v>
      </c>
      <c r="M17" s="60"/>
      <c r="N17" s="2"/>
    </row>
    <row r="18" spans="1:14" ht="12.75">
      <c r="A18" s="2">
        <v>14</v>
      </c>
      <c r="B18" s="2"/>
      <c r="C18" s="2"/>
      <c r="D18" s="2"/>
      <c r="E18" s="2"/>
      <c r="F18" s="2"/>
      <c r="G18" s="2"/>
      <c r="H18" s="2"/>
      <c r="I18" s="2"/>
      <c r="J18" s="2"/>
      <c r="K18" s="2">
        <f t="shared" si="1"/>
        <v>0</v>
      </c>
      <c r="L18" s="2">
        <f t="shared" si="1"/>
        <v>0</v>
      </c>
      <c r="M18" s="60"/>
      <c r="N18" s="2"/>
    </row>
    <row r="19" spans="1:14" ht="12.75">
      <c r="A19" s="2">
        <v>15</v>
      </c>
      <c r="B19" s="2"/>
      <c r="C19" s="2"/>
      <c r="D19" s="2"/>
      <c r="E19" s="2"/>
      <c r="F19" s="2"/>
      <c r="G19" s="2"/>
      <c r="H19" s="2"/>
      <c r="I19" s="2"/>
      <c r="J19" s="2"/>
      <c r="K19" s="2">
        <f t="shared" si="1"/>
        <v>0</v>
      </c>
      <c r="L19" s="2">
        <f t="shared" si="1"/>
        <v>0</v>
      </c>
      <c r="M19" s="60"/>
      <c r="N19" s="2"/>
    </row>
    <row r="20" spans="1:14" ht="12.75">
      <c r="A20" s="2">
        <v>16</v>
      </c>
      <c r="B20" s="2"/>
      <c r="C20" s="2"/>
      <c r="D20" s="2"/>
      <c r="E20" s="2"/>
      <c r="F20" s="2"/>
      <c r="G20" s="2"/>
      <c r="H20" s="2"/>
      <c r="I20" s="2"/>
      <c r="J20" s="2"/>
      <c r="K20" s="2">
        <f t="shared" si="1"/>
        <v>0</v>
      </c>
      <c r="L20" s="2">
        <f t="shared" si="1"/>
        <v>0</v>
      </c>
      <c r="M20" s="60"/>
      <c r="N20" s="2"/>
    </row>
    <row r="21" spans="1:14" ht="12.75">
      <c r="A21" s="2">
        <v>17</v>
      </c>
      <c r="B21" s="2"/>
      <c r="C21" s="2"/>
      <c r="D21" s="2"/>
      <c r="E21" s="2"/>
      <c r="F21" s="2"/>
      <c r="G21" s="2"/>
      <c r="H21" s="2"/>
      <c r="I21" s="2"/>
      <c r="J21" s="2"/>
      <c r="K21" s="2">
        <f t="shared" si="1"/>
        <v>0</v>
      </c>
      <c r="L21" s="2">
        <f t="shared" si="1"/>
        <v>0</v>
      </c>
      <c r="M21" s="60"/>
      <c r="N21" s="2"/>
    </row>
    <row r="22" spans="1:14" ht="12.75">
      <c r="A22" s="2">
        <v>18</v>
      </c>
      <c r="B22" s="2"/>
      <c r="C22" s="2"/>
      <c r="D22" s="2"/>
      <c r="E22" s="2"/>
      <c r="F22" s="2"/>
      <c r="G22" s="2"/>
      <c r="H22" s="2"/>
      <c r="I22" s="2"/>
      <c r="J22" s="2"/>
      <c r="K22" s="2">
        <f t="shared" si="1"/>
        <v>0</v>
      </c>
      <c r="L22" s="2">
        <f t="shared" si="1"/>
        <v>0</v>
      </c>
      <c r="M22" s="60"/>
      <c r="N22" s="2"/>
    </row>
    <row r="23" spans="1:14" ht="12.75">
      <c r="A23" s="2">
        <v>19</v>
      </c>
      <c r="B23" s="2"/>
      <c r="C23" s="2"/>
      <c r="D23" s="2"/>
      <c r="E23" s="2"/>
      <c r="F23" s="2"/>
      <c r="G23" s="2"/>
      <c r="H23" s="2"/>
      <c r="I23" s="2"/>
      <c r="J23" s="2"/>
      <c r="K23" s="2">
        <f t="shared" si="1"/>
        <v>0</v>
      </c>
      <c r="L23" s="2">
        <f t="shared" si="1"/>
        <v>0</v>
      </c>
      <c r="M23" s="60"/>
      <c r="N23" s="2"/>
    </row>
    <row r="24" spans="1:14" ht="12.75">
      <c r="A24" s="2">
        <v>20</v>
      </c>
      <c r="B24" s="2"/>
      <c r="C24" s="2"/>
      <c r="D24" s="2"/>
      <c r="E24" s="2"/>
      <c r="F24" s="2"/>
      <c r="G24" s="2"/>
      <c r="H24" s="2"/>
      <c r="I24" s="2"/>
      <c r="J24" s="2"/>
      <c r="K24" s="2">
        <f t="shared" si="1"/>
        <v>0</v>
      </c>
      <c r="L24" s="2">
        <f t="shared" si="1"/>
        <v>0</v>
      </c>
      <c r="M24" s="60"/>
      <c r="N24" s="2"/>
    </row>
    <row r="25" spans="1:14" ht="12.75">
      <c r="A25" s="2">
        <v>21</v>
      </c>
      <c r="B25" s="2"/>
      <c r="C25" s="2"/>
      <c r="D25" s="2"/>
      <c r="E25" s="2"/>
      <c r="F25" s="2"/>
      <c r="G25" s="2"/>
      <c r="H25" s="2"/>
      <c r="I25" s="2"/>
      <c r="J25" s="2"/>
      <c r="K25" s="2">
        <f t="shared" si="1"/>
        <v>0</v>
      </c>
      <c r="L25" s="2">
        <f t="shared" si="1"/>
        <v>0</v>
      </c>
      <c r="M25" s="60"/>
      <c r="N25" s="2"/>
    </row>
    <row r="26" spans="1:14" ht="12.75">
      <c r="A26" s="2">
        <v>22</v>
      </c>
      <c r="B26" s="2"/>
      <c r="C26" s="2"/>
      <c r="D26" s="2"/>
      <c r="E26" s="2"/>
      <c r="F26" s="2"/>
      <c r="G26" s="2"/>
      <c r="H26" s="2"/>
      <c r="I26" s="2"/>
      <c r="J26" s="2"/>
      <c r="K26" s="2">
        <f t="shared" si="1"/>
        <v>0</v>
      </c>
      <c r="L26" s="2">
        <f t="shared" si="1"/>
        <v>0</v>
      </c>
      <c r="M26" s="60"/>
      <c r="N26" s="2"/>
    </row>
    <row r="27" spans="1:14" ht="12.75">
      <c r="A27" s="2">
        <v>23</v>
      </c>
      <c r="B27" s="2"/>
      <c r="C27" s="2"/>
      <c r="D27" s="2"/>
      <c r="E27" s="2"/>
      <c r="F27" s="2"/>
      <c r="G27" s="2"/>
      <c r="H27" s="2"/>
      <c r="I27" s="2"/>
      <c r="J27" s="2"/>
      <c r="K27" s="2">
        <f t="shared" si="1"/>
        <v>0</v>
      </c>
      <c r="L27" s="2">
        <f t="shared" si="1"/>
        <v>0</v>
      </c>
      <c r="M27" s="60"/>
      <c r="N27" s="2"/>
    </row>
    <row r="28" spans="1:14" ht="12.75">
      <c r="A28" s="2">
        <v>24</v>
      </c>
      <c r="B28" s="2"/>
      <c r="C28" s="2"/>
      <c r="D28" s="2"/>
      <c r="E28" s="2"/>
      <c r="F28" s="2"/>
      <c r="G28" s="2"/>
      <c r="H28" s="2"/>
      <c r="I28" s="2"/>
      <c r="J28" s="2"/>
      <c r="K28" s="2">
        <f t="shared" si="1"/>
        <v>0</v>
      </c>
      <c r="L28" s="2">
        <f t="shared" si="1"/>
        <v>0</v>
      </c>
      <c r="M28" s="60"/>
      <c r="N28" s="2"/>
    </row>
    <row r="29" spans="1:14" ht="12.75">
      <c r="A29" s="2">
        <v>25</v>
      </c>
      <c r="B29" s="2"/>
      <c r="C29" s="2"/>
      <c r="D29" s="2"/>
      <c r="E29" s="2"/>
      <c r="F29" s="2"/>
      <c r="G29" s="2"/>
      <c r="H29" s="2"/>
      <c r="I29" s="2"/>
      <c r="J29" s="2"/>
      <c r="K29" s="2">
        <f t="shared" si="1"/>
        <v>0</v>
      </c>
      <c r="L29" s="2">
        <f t="shared" si="1"/>
        <v>0</v>
      </c>
      <c r="M29" s="60"/>
      <c r="N29" s="2"/>
    </row>
    <row r="30" spans="1:14" ht="12.75">
      <c r="A30" s="2">
        <v>26</v>
      </c>
      <c r="B30" s="2"/>
      <c r="C30" s="2"/>
      <c r="D30" s="2"/>
      <c r="E30" s="2"/>
      <c r="F30" s="2"/>
      <c r="G30" s="2"/>
      <c r="H30" s="2"/>
      <c r="I30" s="2"/>
      <c r="J30" s="2"/>
      <c r="K30" s="2">
        <f t="shared" si="1"/>
        <v>0</v>
      </c>
      <c r="L30" s="2">
        <f t="shared" si="1"/>
        <v>0</v>
      </c>
      <c r="M30" s="60"/>
      <c r="N30" s="2"/>
    </row>
    <row r="31" spans="1:14" ht="12.75">
      <c r="A31" s="2">
        <v>27</v>
      </c>
      <c r="B31" s="2"/>
      <c r="C31" s="2"/>
      <c r="D31" s="2"/>
      <c r="E31" s="2"/>
      <c r="F31" s="2"/>
      <c r="G31" s="2"/>
      <c r="H31" s="2"/>
      <c r="I31" s="2"/>
      <c r="J31" s="2"/>
      <c r="K31" s="2">
        <f t="shared" si="1"/>
        <v>0</v>
      </c>
      <c r="L31" s="2">
        <f t="shared" si="1"/>
        <v>0</v>
      </c>
      <c r="M31" s="60"/>
      <c r="N31" s="2"/>
    </row>
    <row r="32" spans="1:14" ht="12.75">
      <c r="A32" s="2">
        <v>28</v>
      </c>
      <c r="B32" s="2"/>
      <c r="C32" s="2"/>
      <c r="D32" s="2"/>
      <c r="E32" s="2"/>
      <c r="F32" s="2"/>
      <c r="G32" s="2"/>
      <c r="H32" s="2"/>
      <c r="I32" s="2"/>
      <c r="J32" s="2"/>
      <c r="K32" s="2">
        <f t="shared" si="1"/>
        <v>0</v>
      </c>
      <c r="L32" s="2">
        <f t="shared" si="1"/>
        <v>0</v>
      </c>
      <c r="M32" s="60"/>
      <c r="N32" s="2"/>
    </row>
    <row r="33" spans="1:14" ht="12.75">
      <c r="A33" s="2">
        <v>29</v>
      </c>
      <c r="B33" s="2"/>
      <c r="C33" s="2"/>
      <c r="D33" s="2"/>
      <c r="E33" s="2"/>
      <c r="F33" s="2"/>
      <c r="G33" s="2"/>
      <c r="H33" s="2"/>
      <c r="I33" s="2"/>
      <c r="J33" s="2"/>
      <c r="K33" s="2">
        <f t="shared" si="1"/>
        <v>0</v>
      </c>
      <c r="L33" s="2">
        <f t="shared" si="1"/>
        <v>0</v>
      </c>
      <c r="M33" s="60"/>
      <c r="N33" s="2"/>
    </row>
    <row r="34" spans="1:14" ht="12.75">
      <c r="A34" s="2">
        <v>30</v>
      </c>
      <c r="B34" s="2"/>
      <c r="C34" s="2"/>
      <c r="D34" s="2"/>
      <c r="E34" s="2"/>
      <c r="F34" s="2"/>
      <c r="G34" s="2"/>
      <c r="H34" s="2"/>
      <c r="I34" s="2"/>
      <c r="J34" s="2"/>
      <c r="K34" s="2">
        <f t="shared" si="1"/>
        <v>0</v>
      </c>
      <c r="L34" s="2">
        <f t="shared" si="1"/>
        <v>0</v>
      </c>
      <c r="M34" s="60"/>
      <c r="N34" s="2"/>
    </row>
    <row r="35" spans="1:14" ht="12.75">
      <c r="A35" s="2">
        <v>31</v>
      </c>
      <c r="B35" s="2"/>
      <c r="C35" s="2"/>
      <c r="D35" s="2"/>
      <c r="E35" s="2"/>
      <c r="F35" s="2"/>
      <c r="G35" s="2"/>
      <c r="H35" s="2"/>
      <c r="I35" s="2"/>
      <c r="J35" s="2"/>
      <c r="K35" s="2">
        <f t="shared" si="1"/>
        <v>0</v>
      </c>
      <c r="L35" s="2">
        <f t="shared" si="1"/>
        <v>0</v>
      </c>
      <c r="M35" s="60"/>
      <c r="N35" s="2"/>
    </row>
    <row r="36" spans="1:13" ht="12.75">
      <c r="A36" s="2">
        <v>32</v>
      </c>
      <c r="K36" s="2">
        <f t="shared" si="1"/>
        <v>0</v>
      </c>
      <c r="L36" s="2">
        <f t="shared" si="1"/>
        <v>0</v>
      </c>
      <c r="M36" s="61"/>
    </row>
    <row r="37" spans="13:14" ht="12.75">
      <c r="M37" s="59">
        <f>SUM(M5:M36)</f>
        <v>0</v>
      </c>
      <c r="N37" s="62" t="s">
        <v>459</v>
      </c>
    </row>
  </sheetData>
  <sheetProtection/>
  <mergeCells count="3">
    <mergeCell ref="B2:L2"/>
    <mergeCell ref="B3:I3"/>
    <mergeCell ref="K3:L3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2:O53"/>
  <sheetViews>
    <sheetView zoomScalePageLayoutView="0" workbookViewId="0" topLeftCell="A2">
      <selection activeCell="B3" sqref="B3:I3"/>
    </sheetView>
  </sheetViews>
  <sheetFormatPr defaultColWidth="9.140625" defaultRowHeight="12.75"/>
  <cols>
    <col min="1" max="1" width="5.8515625" style="0" customWidth="1"/>
    <col min="2" max="2" width="8.57421875" style="0" customWidth="1"/>
    <col min="3" max="3" width="11.421875" style="0" customWidth="1"/>
    <col min="4" max="4" width="12.8515625" style="0" customWidth="1"/>
    <col min="5" max="5" width="18.421875" style="0" customWidth="1"/>
    <col min="7" max="7" width="6.7109375" style="0" customWidth="1"/>
    <col min="9" max="9" width="6.7109375" style="0" customWidth="1"/>
    <col min="11" max="11" width="11.57421875" style="0" customWidth="1"/>
    <col min="13" max="13" width="6.421875" style="0" customWidth="1"/>
  </cols>
  <sheetData>
    <row r="1" s="2" customFormat="1" ht="27" customHeight="1"/>
    <row r="2" spans="2:13" s="2" customFormat="1" ht="20.25" customHeight="1">
      <c r="B2" s="86" t="s">
        <v>7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</row>
    <row r="3" spans="2:13" s="2" customFormat="1" ht="37.5" customHeight="1">
      <c r="B3" s="98" t="s">
        <v>476</v>
      </c>
      <c r="C3" s="87"/>
      <c r="D3" s="87"/>
      <c r="E3" s="87"/>
      <c r="F3" s="87"/>
      <c r="G3" s="87"/>
      <c r="H3" s="87"/>
      <c r="I3" s="87"/>
      <c r="J3" s="39" t="s">
        <v>81</v>
      </c>
      <c r="K3" s="54" t="s">
        <v>419</v>
      </c>
      <c r="L3" s="99" t="s">
        <v>421</v>
      </c>
      <c r="M3" s="99"/>
    </row>
    <row r="4" spans="2:14" s="2" customFormat="1" ht="38.25">
      <c r="B4" s="39" t="s">
        <v>423</v>
      </c>
      <c r="C4" s="50" t="s">
        <v>36</v>
      </c>
      <c r="D4" s="50" t="s">
        <v>37</v>
      </c>
      <c r="E4" s="39" t="s">
        <v>445</v>
      </c>
      <c r="F4" s="44" t="s">
        <v>442</v>
      </c>
      <c r="G4" s="45" t="s">
        <v>6</v>
      </c>
      <c r="H4" s="44" t="s">
        <v>443</v>
      </c>
      <c r="I4" s="45" t="s">
        <v>6</v>
      </c>
      <c r="J4" s="39" t="s">
        <v>444</v>
      </c>
      <c r="K4" s="6" t="s">
        <v>40</v>
      </c>
      <c r="L4" s="44" t="s">
        <v>422</v>
      </c>
      <c r="M4" s="44" t="s">
        <v>6</v>
      </c>
      <c r="N4" s="13" t="s">
        <v>449</v>
      </c>
    </row>
    <row r="5" spans="2:14" s="2" customFormat="1" ht="12.75">
      <c r="B5" s="96">
        <v>1</v>
      </c>
      <c r="C5" s="46"/>
      <c r="D5" s="47"/>
      <c r="E5" s="47"/>
      <c r="F5" s="47"/>
      <c r="G5" s="47"/>
      <c r="H5" s="47"/>
      <c r="I5" s="47"/>
      <c r="J5" s="8">
        <f>F5+H5</f>
        <v>0</v>
      </c>
      <c r="K5" s="8">
        <f>G5+I5</f>
        <v>0</v>
      </c>
      <c r="L5" s="47"/>
      <c r="M5" s="48"/>
      <c r="N5" s="56"/>
    </row>
    <row r="6" spans="2:14" s="2" customFormat="1" ht="12.75">
      <c r="B6" s="97"/>
      <c r="C6" s="49"/>
      <c r="D6" s="35"/>
      <c r="E6" s="35"/>
      <c r="F6" s="35"/>
      <c r="G6" s="35"/>
      <c r="H6" s="35"/>
      <c r="I6" s="35"/>
      <c r="J6" s="8">
        <f aca="true" t="shared" si="0" ref="J6:J52">F6+H6</f>
        <v>0</v>
      </c>
      <c r="K6" s="8">
        <f aca="true" t="shared" si="1" ref="K6:K52">G6+I6</f>
        <v>0</v>
      </c>
      <c r="L6" s="35">
        <f>F5+F6+H5+H6</f>
        <v>0</v>
      </c>
      <c r="M6" s="36">
        <f>G5+G6+I5+I6</f>
        <v>0</v>
      </c>
      <c r="N6" s="56"/>
    </row>
    <row r="7" spans="2:14" s="2" customFormat="1" ht="12.75">
      <c r="B7" s="96">
        <v>2</v>
      </c>
      <c r="C7" s="46"/>
      <c r="D7" s="47"/>
      <c r="E7" s="47"/>
      <c r="F7" s="47"/>
      <c r="G7" s="47"/>
      <c r="H7" s="47"/>
      <c r="I7" s="47"/>
      <c r="J7" s="47">
        <f t="shared" si="0"/>
        <v>0</v>
      </c>
      <c r="K7" s="47">
        <f t="shared" si="1"/>
        <v>0</v>
      </c>
      <c r="L7" s="47"/>
      <c r="M7" s="48"/>
      <c r="N7" s="56"/>
    </row>
    <row r="8" spans="2:14" s="2" customFormat="1" ht="12.75">
      <c r="B8" s="97"/>
      <c r="C8" s="49"/>
      <c r="D8" s="35"/>
      <c r="E8" s="35"/>
      <c r="F8" s="35"/>
      <c r="G8" s="35"/>
      <c r="H8" s="35"/>
      <c r="I8" s="35"/>
      <c r="J8" s="35">
        <f t="shared" si="0"/>
        <v>0</v>
      </c>
      <c r="K8" s="35">
        <f t="shared" si="1"/>
        <v>0</v>
      </c>
      <c r="L8" s="35">
        <f>F7+F8+H7+H8</f>
        <v>0</v>
      </c>
      <c r="M8" s="36">
        <f>G7+G8+I7+I8</f>
        <v>0</v>
      </c>
      <c r="N8" s="56"/>
    </row>
    <row r="9" spans="2:14" s="2" customFormat="1" ht="12.75">
      <c r="B9" s="96">
        <v>3</v>
      </c>
      <c r="C9" s="46"/>
      <c r="D9" s="47"/>
      <c r="E9" s="47"/>
      <c r="F9" s="47"/>
      <c r="G9" s="47"/>
      <c r="H9" s="47"/>
      <c r="I9" s="47"/>
      <c r="J9" s="8">
        <f t="shared" si="0"/>
        <v>0</v>
      </c>
      <c r="K9" s="8">
        <f t="shared" si="1"/>
        <v>0</v>
      </c>
      <c r="L9" s="47"/>
      <c r="M9" s="48"/>
      <c r="N9" s="56"/>
    </row>
    <row r="10" spans="2:14" s="2" customFormat="1" ht="12.75">
      <c r="B10" s="97"/>
      <c r="C10" s="49"/>
      <c r="D10" s="35"/>
      <c r="E10" s="35"/>
      <c r="F10" s="35"/>
      <c r="G10" s="35"/>
      <c r="H10" s="35"/>
      <c r="I10" s="35"/>
      <c r="J10" s="8">
        <f t="shared" si="0"/>
        <v>0</v>
      </c>
      <c r="K10" s="8">
        <f t="shared" si="1"/>
        <v>0</v>
      </c>
      <c r="L10" s="35">
        <f>F9+F10+H9+H10</f>
        <v>0</v>
      </c>
      <c r="M10" s="36">
        <f>G9+G10+I9+I10</f>
        <v>0</v>
      </c>
      <c r="N10" s="56"/>
    </row>
    <row r="11" spans="2:14" s="2" customFormat="1" ht="12.75">
      <c r="B11" s="96">
        <v>4</v>
      </c>
      <c r="C11" s="46"/>
      <c r="D11" s="47"/>
      <c r="E11" s="47"/>
      <c r="F11" s="47"/>
      <c r="G11" s="47"/>
      <c r="H11" s="47"/>
      <c r="I11" s="47"/>
      <c r="J11" s="47">
        <f t="shared" si="0"/>
        <v>0</v>
      </c>
      <c r="K11" s="47">
        <f t="shared" si="1"/>
        <v>0</v>
      </c>
      <c r="L11" s="47"/>
      <c r="M11" s="48"/>
      <c r="N11" s="56"/>
    </row>
    <row r="12" spans="2:14" s="2" customFormat="1" ht="12.75">
      <c r="B12" s="97"/>
      <c r="C12" s="49"/>
      <c r="D12" s="35"/>
      <c r="E12" s="35"/>
      <c r="F12" s="35"/>
      <c r="G12" s="35"/>
      <c r="H12" s="35"/>
      <c r="I12" s="35"/>
      <c r="J12" s="35">
        <f t="shared" si="0"/>
        <v>0</v>
      </c>
      <c r="K12" s="35">
        <f t="shared" si="1"/>
        <v>0</v>
      </c>
      <c r="L12" s="35">
        <f>F11+F12+H11+H12</f>
        <v>0</v>
      </c>
      <c r="M12" s="36">
        <f>G11+G12+I11+I12</f>
        <v>0</v>
      </c>
      <c r="N12" s="56"/>
    </row>
    <row r="13" spans="2:14" s="2" customFormat="1" ht="12.75">
      <c r="B13" s="96">
        <v>5</v>
      </c>
      <c r="C13" s="46"/>
      <c r="D13" s="47"/>
      <c r="E13" s="47"/>
      <c r="F13" s="47"/>
      <c r="G13" s="47"/>
      <c r="H13" s="47"/>
      <c r="I13" s="47"/>
      <c r="J13" s="8">
        <f t="shared" si="0"/>
        <v>0</v>
      </c>
      <c r="K13" s="8">
        <f t="shared" si="1"/>
        <v>0</v>
      </c>
      <c r="L13" s="47"/>
      <c r="M13" s="48"/>
      <c r="N13" s="56"/>
    </row>
    <row r="14" spans="2:14" s="2" customFormat="1" ht="12.75">
      <c r="B14" s="97"/>
      <c r="C14" s="49"/>
      <c r="D14" s="35"/>
      <c r="E14" s="35"/>
      <c r="F14" s="35"/>
      <c r="G14" s="35"/>
      <c r="H14" s="35"/>
      <c r="I14" s="35"/>
      <c r="J14" s="8">
        <f t="shared" si="0"/>
        <v>0</v>
      </c>
      <c r="K14" s="8">
        <f t="shared" si="1"/>
        <v>0</v>
      </c>
      <c r="L14" s="35">
        <f>F13+F14+H13+H14</f>
        <v>0</v>
      </c>
      <c r="M14" s="36">
        <f>G13+G14+I13+I14</f>
        <v>0</v>
      </c>
      <c r="N14" s="56"/>
    </row>
    <row r="15" spans="2:14" s="2" customFormat="1" ht="12.75">
      <c r="B15" s="96">
        <v>6</v>
      </c>
      <c r="C15" s="46"/>
      <c r="D15" s="47"/>
      <c r="E15" s="47"/>
      <c r="F15" s="47"/>
      <c r="G15" s="47"/>
      <c r="H15" s="47"/>
      <c r="I15" s="47"/>
      <c r="J15" s="47">
        <f t="shared" si="0"/>
        <v>0</v>
      </c>
      <c r="K15" s="47">
        <f t="shared" si="1"/>
        <v>0</v>
      </c>
      <c r="L15" s="47"/>
      <c r="M15" s="48"/>
      <c r="N15" s="56"/>
    </row>
    <row r="16" spans="2:14" s="2" customFormat="1" ht="12.75">
      <c r="B16" s="97"/>
      <c r="C16" s="49"/>
      <c r="D16" s="35"/>
      <c r="E16" s="35"/>
      <c r="F16" s="35"/>
      <c r="G16" s="35"/>
      <c r="H16" s="35"/>
      <c r="I16" s="35"/>
      <c r="J16" s="35">
        <f t="shared" si="0"/>
        <v>0</v>
      </c>
      <c r="K16" s="35">
        <f t="shared" si="1"/>
        <v>0</v>
      </c>
      <c r="L16" s="35">
        <f>F15+F16+H15+H16</f>
        <v>0</v>
      </c>
      <c r="M16" s="36">
        <f>G15+G16+I15+I16</f>
        <v>0</v>
      </c>
      <c r="N16" s="56"/>
    </row>
    <row r="17" spans="2:14" s="2" customFormat="1" ht="12.75">
      <c r="B17" s="96">
        <v>7</v>
      </c>
      <c r="C17" s="46"/>
      <c r="D17" s="47"/>
      <c r="E17" s="47"/>
      <c r="F17" s="47"/>
      <c r="G17" s="47"/>
      <c r="H17" s="47"/>
      <c r="I17" s="47"/>
      <c r="J17" s="8">
        <f t="shared" si="0"/>
        <v>0</v>
      </c>
      <c r="K17" s="8">
        <f t="shared" si="1"/>
        <v>0</v>
      </c>
      <c r="L17" s="47"/>
      <c r="M17" s="48"/>
      <c r="N17" s="56"/>
    </row>
    <row r="18" spans="2:14" s="2" customFormat="1" ht="12.75">
      <c r="B18" s="97"/>
      <c r="C18" s="49"/>
      <c r="D18" s="35"/>
      <c r="E18" s="35"/>
      <c r="F18" s="35"/>
      <c r="G18" s="35"/>
      <c r="H18" s="35"/>
      <c r="I18" s="35"/>
      <c r="J18" s="8">
        <f t="shared" si="0"/>
        <v>0</v>
      </c>
      <c r="K18" s="8">
        <f t="shared" si="1"/>
        <v>0</v>
      </c>
      <c r="L18" s="35">
        <f>F17+F18+H17+H18</f>
        <v>0</v>
      </c>
      <c r="M18" s="36">
        <f>G17+G18+I17+I18</f>
        <v>0</v>
      </c>
      <c r="N18" s="56"/>
    </row>
    <row r="19" spans="2:14" s="2" customFormat="1" ht="12.75">
      <c r="B19" s="96">
        <v>8</v>
      </c>
      <c r="C19" s="46"/>
      <c r="D19" s="47"/>
      <c r="E19" s="47"/>
      <c r="F19" s="47"/>
      <c r="G19" s="47"/>
      <c r="H19" s="47"/>
      <c r="I19" s="47"/>
      <c r="J19" s="47">
        <f t="shared" si="0"/>
        <v>0</v>
      </c>
      <c r="K19" s="47">
        <f t="shared" si="1"/>
        <v>0</v>
      </c>
      <c r="L19" s="47"/>
      <c r="M19" s="48"/>
      <c r="N19" s="56"/>
    </row>
    <row r="20" spans="2:14" s="2" customFormat="1" ht="12.75">
      <c r="B20" s="97"/>
      <c r="C20" s="49"/>
      <c r="D20" s="35"/>
      <c r="E20" s="35"/>
      <c r="F20" s="35"/>
      <c r="G20" s="35"/>
      <c r="H20" s="35"/>
      <c r="I20" s="35"/>
      <c r="J20" s="35">
        <f t="shared" si="0"/>
        <v>0</v>
      </c>
      <c r="K20" s="35">
        <f t="shared" si="1"/>
        <v>0</v>
      </c>
      <c r="L20" s="35">
        <f>F19+F20+H19+H20</f>
        <v>0</v>
      </c>
      <c r="M20" s="36">
        <f>G19+G20+I19+I20</f>
        <v>0</v>
      </c>
      <c r="N20" s="56"/>
    </row>
    <row r="21" spans="2:14" s="2" customFormat="1" ht="12.75">
      <c r="B21" s="96">
        <v>9</v>
      </c>
      <c r="C21" s="46"/>
      <c r="D21" s="47"/>
      <c r="E21" s="47"/>
      <c r="F21" s="47"/>
      <c r="G21" s="47"/>
      <c r="H21" s="47"/>
      <c r="I21" s="47"/>
      <c r="J21" s="8">
        <f t="shared" si="0"/>
        <v>0</v>
      </c>
      <c r="K21" s="8">
        <f t="shared" si="1"/>
        <v>0</v>
      </c>
      <c r="L21" s="47"/>
      <c r="M21" s="48"/>
      <c r="N21" s="56"/>
    </row>
    <row r="22" spans="2:14" s="2" customFormat="1" ht="12.75">
      <c r="B22" s="97"/>
      <c r="C22" s="49"/>
      <c r="D22" s="35"/>
      <c r="E22" s="35"/>
      <c r="F22" s="35"/>
      <c r="G22" s="35"/>
      <c r="H22" s="35"/>
      <c r="I22" s="35"/>
      <c r="J22" s="8">
        <f t="shared" si="0"/>
        <v>0</v>
      </c>
      <c r="K22" s="8">
        <f t="shared" si="1"/>
        <v>0</v>
      </c>
      <c r="L22" s="35">
        <f>F21+F22+H21+H22</f>
        <v>0</v>
      </c>
      <c r="M22" s="36">
        <f>G21+G22+I21+I22</f>
        <v>0</v>
      </c>
      <c r="N22" s="56"/>
    </row>
    <row r="23" spans="2:14" s="2" customFormat="1" ht="12.75">
      <c r="B23" s="96">
        <v>10</v>
      </c>
      <c r="C23" s="46"/>
      <c r="D23" s="47"/>
      <c r="E23" s="47"/>
      <c r="F23" s="47"/>
      <c r="G23" s="47"/>
      <c r="H23" s="47"/>
      <c r="I23" s="47"/>
      <c r="J23" s="47">
        <f t="shared" si="0"/>
        <v>0</v>
      </c>
      <c r="K23" s="47">
        <f t="shared" si="1"/>
        <v>0</v>
      </c>
      <c r="L23" s="47"/>
      <c r="M23" s="48"/>
      <c r="N23" s="56"/>
    </row>
    <row r="24" spans="2:14" s="2" customFormat="1" ht="12.75">
      <c r="B24" s="97"/>
      <c r="C24" s="49"/>
      <c r="D24" s="35"/>
      <c r="E24" s="35"/>
      <c r="F24" s="35"/>
      <c r="G24" s="35"/>
      <c r="H24" s="35"/>
      <c r="I24" s="35"/>
      <c r="J24" s="35">
        <f t="shared" si="0"/>
        <v>0</v>
      </c>
      <c r="K24" s="35">
        <f t="shared" si="1"/>
        <v>0</v>
      </c>
      <c r="L24" s="35">
        <f>F23+F24+H23+H24</f>
        <v>0</v>
      </c>
      <c r="M24" s="36">
        <f>G23+G24+I23+I24</f>
        <v>0</v>
      </c>
      <c r="N24" s="56"/>
    </row>
    <row r="25" spans="2:14" s="2" customFormat="1" ht="12.75">
      <c r="B25" s="96">
        <v>11</v>
      </c>
      <c r="C25" s="46"/>
      <c r="D25" s="47"/>
      <c r="E25" s="47"/>
      <c r="F25" s="47"/>
      <c r="G25" s="47"/>
      <c r="H25" s="47"/>
      <c r="I25" s="47"/>
      <c r="J25" s="8">
        <f t="shared" si="0"/>
        <v>0</v>
      </c>
      <c r="K25" s="8">
        <f t="shared" si="1"/>
        <v>0</v>
      </c>
      <c r="L25" s="47"/>
      <c r="M25" s="48"/>
      <c r="N25" s="56"/>
    </row>
    <row r="26" spans="2:14" s="2" customFormat="1" ht="12.75">
      <c r="B26" s="97"/>
      <c r="C26" s="49"/>
      <c r="D26" s="35"/>
      <c r="E26" s="35"/>
      <c r="F26" s="35"/>
      <c r="G26" s="35"/>
      <c r="H26" s="35"/>
      <c r="I26" s="35"/>
      <c r="J26" s="8">
        <f t="shared" si="0"/>
        <v>0</v>
      </c>
      <c r="K26" s="8">
        <f t="shared" si="1"/>
        <v>0</v>
      </c>
      <c r="L26" s="35">
        <f>F25+F26+H25+H26</f>
        <v>0</v>
      </c>
      <c r="M26" s="36">
        <f>G25+G26+I25+I26</f>
        <v>0</v>
      </c>
      <c r="N26" s="56"/>
    </row>
    <row r="27" spans="2:14" s="2" customFormat="1" ht="12.75">
      <c r="B27" s="96">
        <v>12</v>
      </c>
      <c r="C27" s="46"/>
      <c r="D27" s="47"/>
      <c r="E27" s="47"/>
      <c r="F27" s="47"/>
      <c r="G27" s="47"/>
      <c r="H27" s="47"/>
      <c r="I27" s="47"/>
      <c r="J27" s="47">
        <f t="shared" si="0"/>
        <v>0</v>
      </c>
      <c r="K27" s="47">
        <f t="shared" si="1"/>
        <v>0</v>
      </c>
      <c r="L27" s="47"/>
      <c r="M27" s="48"/>
      <c r="N27" s="56"/>
    </row>
    <row r="28" spans="2:14" s="2" customFormat="1" ht="12.75">
      <c r="B28" s="97"/>
      <c r="C28" s="49"/>
      <c r="D28" s="35"/>
      <c r="E28" s="35"/>
      <c r="F28" s="35"/>
      <c r="G28" s="35"/>
      <c r="H28" s="35"/>
      <c r="I28" s="35"/>
      <c r="J28" s="35">
        <f t="shared" si="0"/>
        <v>0</v>
      </c>
      <c r="K28" s="35">
        <f t="shared" si="1"/>
        <v>0</v>
      </c>
      <c r="L28" s="35">
        <f>F27+F28+H27+H28</f>
        <v>0</v>
      </c>
      <c r="M28" s="36">
        <f>G27+G28+I27+I28</f>
        <v>0</v>
      </c>
      <c r="N28" s="56"/>
    </row>
    <row r="29" spans="2:14" s="2" customFormat="1" ht="12.75">
      <c r="B29" s="96">
        <v>13</v>
      </c>
      <c r="C29" s="46"/>
      <c r="D29" s="47"/>
      <c r="E29" s="47"/>
      <c r="F29" s="47"/>
      <c r="G29" s="47"/>
      <c r="H29" s="47"/>
      <c r="I29" s="47"/>
      <c r="J29" s="8">
        <f t="shared" si="0"/>
        <v>0</v>
      </c>
      <c r="K29" s="8">
        <f t="shared" si="1"/>
        <v>0</v>
      </c>
      <c r="L29" s="47"/>
      <c r="M29" s="48"/>
      <c r="N29" s="56"/>
    </row>
    <row r="30" spans="2:14" s="2" customFormat="1" ht="12.75">
      <c r="B30" s="97"/>
      <c r="C30" s="49"/>
      <c r="D30" s="35"/>
      <c r="E30" s="35"/>
      <c r="F30" s="35"/>
      <c r="G30" s="35"/>
      <c r="H30" s="35"/>
      <c r="I30" s="35"/>
      <c r="J30" s="8">
        <f t="shared" si="0"/>
        <v>0</v>
      </c>
      <c r="K30" s="8">
        <f t="shared" si="1"/>
        <v>0</v>
      </c>
      <c r="L30" s="35">
        <f>F29+F30+H29+H30</f>
        <v>0</v>
      </c>
      <c r="M30" s="36">
        <f>G29+G30+I29+I30</f>
        <v>0</v>
      </c>
      <c r="N30" s="56"/>
    </row>
    <row r="31" spans="2:14" s="2" customFormat="1" ht="12.75">
      <c r="B31" s="96">
        <v>14</v>
      </c>
      <c r="C31" s="46"/>
      <c r="D31" s="47"/>
      <c r="E31" s="47"/>
      <c r="F31" s="47"/>
      <c r="G31" s="47"/>
      <c r="H31" s="47"/>
      <c r="I31" s="47"/>
      <c r="J31" s="47">
        <f t="shared" si="0"/>
        <v>0</v>
      </c>
      <c r="K31" s="47">
        <f t="shared" si="1"/>
        <v>0</v>
      </c>
      <c r="L31" s="47"/>
      <c r="M31" s="48"/>
      <c r="N31" s="56"/>
    </row>
    <row r="32" spans="2:14" s="2" customFormat="1" ht="12.75">
      <c r="B32" s="97"/>
      <c r="C32" s="49"/>
      <c r="D32" s="35"/>
      <c r="E32" s="35"/>
      <c r="F32" s="35"/>
      <c r="G32" s="35"/>
      <c r="H32" s="35"/>
      <c r="I32" s="35"/>
      <c r="J32" s="35">
        <f t="shared" si="0"/>
        <v>0</v>
      </c>
      <c r="K32" s="35">
        <f t="shared" si="1"/>
        <v>0</v>
      </c>
      <c r="L32" s="35">
        <f>F31+F32+H31+H32</f>
        <v>0</v>
      </c>
      <c r="M32" s="36">
        <f>G31+G32+I31+I32</f>
        <v>0</v>
      </c>
      <c r="N32" s="56"/>
    </row>
    <row r="33" spans="2:14" s="2" customFormat="1" ht="12.75">
      <c r="B33" s="96">
        <v>15</v>
      </c>
      <c r="C33" s="46"/>
      <c r="D33" s="47"/>
      <c r="E33" s="47"/>
      <c r="F33" s="47"/>
      <c r="G33" s="47"/>
      <c r="H33" s="47"/>
      <c r="I33" s="47"/>
      <c r="J33" s="8">
        <f t="shared" si="0"/>
        <v>0</v>
      </c>
      <c r="K33" s="8">
        <f t="shared" si="1"/>
        <v>0</v>
      </c>
      <c r="L33" s="47"/>
      <c r="M33" s="48"/>
      <c r="N33" s="56"/>
    </row>
    <row r="34" spans="2:14" s="2" customFormat="1" ht="12.75">
      <c r="B34" s="97"/>
      <c r="C34" s="49"/>
      <c r="D34" s="35"/>
      <c r="E34" s="35"/>
      <c r="F34" s="35"/>
      <c r="G34" s="35"/>
      <c r="H34" s="35"/>
      <c r="I34" s="35"/>
      <c r="J34" s="8">
        <f t="shared" si="0"/>
        <v>0</v>
      </c>
      <c r="K34" s="8">
        <f t="shared" si="1"/>
        <v>0</v>
      </c>
      <c r="L34" s="35">
        <f>F33+F34+H33+H34</f>
        <v>0</v>
      </c>
      <c r="M34" s="36">
        <f>G33+G34+I33+I34</f>
        <v>0</v>
      </c>
      <c r="N34" s="56"/>
    </row>
    <row r="35" spans="2:14" s="2" customFormat="1" ht="12.75">
      <c r="B35" s="96">
        <v>16</v>
      </c>
      <c r="C35" s="46"/>
      <c r="D35" s="47"/>
      <c r="E35" s="47"/>
      <c r="F35" s="47"/>
      <c r="G35" s="47"/>
      <c r="H35" s="47"/>
      <c r="I35" s="47"/>
      <c r="J35" s="47">
        <f t="shared" si="0"/>
        <v>0</v>
      </c>
      <c r="K35" s="47">
        <f t="shared" si="1"/>
        <v>0</v>
      </c>
      <c r="L35" s="47"/>
      <c r="M35" s="48"/>
      <c r="N35" s="56"/>
    </row>
    <row r="36" spans="2:14" s="2" customFormat="1" ht="12.75">
      <c r="B36" s="97"/>
      <c r="C36" s="49"/>
      <c r="D36" s="35"/>
      <c r="E36" s="35"/>
      <c r="F36" s="35"/>
      <c r="G36" s="35"/>
      <c r="H36" s="35"/>
      <c r="I36" s="35"/>
      <c r="J36" s="35">
        <f t="shared" si="0"/>
        <v>0</v>
      </c>
      <c r="K36" s="35">
        <f t="shared" si="1"/>
        <v>0</v>
      </c>
      <c r="L36" s="35">
        <f>F35+F36+H35+H36</f>
        <v>0</v>
      </c>
      <c r="M36" s="36">
        <f>G35+G36+I35+I36</f>
        <v>0</v>
      </c>
      <c r="N36" s="56"/>
    </row>
    <row r="37" spans="2:14" s="2" customFormat="1" ht="12.75">
      <c r="B37" s="96">
        <v>17</v>
      </c>
      <c r="C37" s="46"/>
      <c r="D37" s="47"/>
      <c r="E37" s="47"/>
      <c r="F37" s="47"/>
      <c r="G37" s="47"/>
      <c r="H37" s="47"/>
      <c r="I37" s="47"/>
      <c r="J37" s="8">
        <f t="shared" si="0"/>
        <v>0</v>
      </c>
      <c r="K37" s="8">
        <f t="shared" si="1"/>
        <v>0</v>
      </c>
      <c r="L37" s="47"/>
      <c r="M37" s="48"/>
      <c r="N37" s="56"/>
    </row>
    <row r="38" spans="2:14" s="2" customFormat="1" ht="12.75">
      <c r="B38" s="97"/>
      <c r="C38" s="49"/>
      <c r="D38" s="35"/>
      <c r="E38" s="35"/>
      <c r="F38" s="35"/>
      <c r="G38" s="35"/>
      <c r="H38" s="35"/>
      <c r="I38" s="35"/>
      <c r="J38" s="8">
        <f t="shared" si="0"/>
        <v>0</v>
      </c>
      <c r="K38" s="8">
        <f t="shared" si="1"/>
        <v>0</v>
      </c>
      <c r="L38" s="35">
        <f>F37+F38+H37+H38</f>
        <v>0</v>
      </c>
      <c r="M38" s="36">
        <f>G37+G38+I37+I38</f>
        <v>0</v>
      </c>
      <c r="N38" s="56"/>
    </row>
    <row r="39" spans="2:14" s="2" customFormat="1" ht="12.75">
      <c r="B39" s="96">
        <v>18</v>
      </c>
      <c r="C39" s="46"/>
      <c r="D39" s="47"/>
      <c r="E39" s="47"/>
      <c r="F39" s="47"/>
      <c r="G39" s="47"/>
      <c r="H39" s="47"/>
      <c r="I39" s="47"/>
      <c r="J39" s="47">
        <f t="shared" si="0"/>
        <v>0</v>
      </c>
      <c r="K39" s="47">
        <f t="shared" si="1"/>
        <v>0</v>
      </c>
      <c r="L39" s="47"/>
      <c r="M39" s="48"/>
      <c r="N39" s="56"/>
    </row>
    <row r="40" spans="2:14" s="2" customFormat="1" ht="12.75">
      <c r="B40" s="97"/>
      <c r="C40" s="49"/>
      <c r="D40" s="35"/>
      <c r="E40" s="35"/>
      <c r="F40" s="35"/>
      <c r="G40" s="35"/>
      <c r="H40" s="35"/>
      <c r="I40" s="35"/>
      <c r="J40" s="35">
        <f t="shared" si="0"/>
        <v>0</v>
      </c>
      <c r="K40" s="35">
        <f t="shared" si="1"/>
        <v>0</v>
      </c>
      <c r="L40" s="35">
        <f>F39+F40+H39+H40</f>
        <v>0</v>
      </c>
      <c r="M40" s="36">
        <f>G39+G40+I39+I40</f>
        <v>0</v>
      </c>
      <c r="N40" s="56"/>
    </row>
    <row r="41" spans="2:14" s="2" customFormat="1" ht="12.75">
      <c r="B41" s="96">
        <v>19</v>
      </c>
      <c r="C41" s="46"/>
      <c r="D41" s="47"/>
      <c r="E41" s="47"/>
      <c r="F41" s="47"/>
      <c r="G41" s="47"/>
      <c r="H41" s="47"/>
      <c r="I41" s="47"/>
      <c r="J41" s="8">
        <f t="shared" si="0"/>
        <v>0</v>
      </c>
      <c r="K41" s="8">
        <f t="shared" si="1"/>
        <v>0</v>
      </c>
      <c r="L41" s="47"/>
      <c r="M41" s="48"/>
      <c r="N41" s="56"/>
    </row>
    <row r="42" spans="2:14" s="2" customFormat="1" ht="12.75">
      <c r="B42" s="97"/>
      <c r="C42" s="49"/>
      <c r="D42" s="35"/>
      <c r="E42" s="35"/>
      <c r="F42" s="35"/>
      <c r="G42" s="35"/>
      <c r="H42" s="35"/>
      <c r="I42" s="35"/>
      <c r="J42" s="8">
        <f t="shared" si="0"/>
        <v>0</v>
      </c>
      <c r="K42" s="8">
        <f t="shared" si="1"/>
        <v>0</v>
      </c>
      <c r="L42" s="35">
        <f>F41+F42+H41+H42</f>
        <v>0</v>
      </c>
      <c r="M42" s="36">
        <f>G41+G42+I41+I42</f>
        <v>0</v>
      </c>
      <c r="N42" s="56"/>
    </row>
    <row r="43" spans="2:14" s="2" customFormat="1" ht="12.75">
      <c r="B43" s="96">
        <v>20</v>
      </c>
      <c r="C43" s="46"/>
      <c r="D43" s="47"/>
      <c r="E43" s="47"/>
      <c r="F43" s="47"/>
      <c r="G43" s="47"/>
      <c r="H43" s="47"/>
      <c r="I43" s="47"/>
      <c r="J43" s="47">
        <f t="shared" si="0"/>
        <v>0</v>
      </c>
      <c r="K43" s="47">
        <f t="shared" si="1"/>
        <v>0</v>
      </c>
      <c r="L43" s="47"/>
      <c r="M43" s="48"/>
      <c r="N43" s="56"/>
    </row>
    <row r="44" spans="2:14" s="2" customFormat="1" ht="12.75">
      <c r="B44" s="97"/>
      <c r="C44" s="49"/>
      <c r="D44" s="35"/>
      <c r="E44" s="35"/>
      <c r="F44" s="35"/>
      <c r="G44" s="35"/>
      <c r="H44" s="35"/>
      <c r="I44" s="35"/>
      <c r="J44" s="35">
        <f t="shared" si="0"/>
        <v>0</v>
      </c>
      <c r="K44" s="35">
        <f t="shared" si="1"/>
        <v>0</v>
      </c>
      <c r="L44" s="35">
        <f>F43+F44+H43+H44</f>
        <v>0</v>
      </c>
      <c r="M44" s="36">
        <f>G43+G44+I43+I44</f>
        <v>0</v>
      </c>
      <c r="N44" s="56"/>
    </row>
    <row r="45" spans="2:14" s="2" customFormat="1" ht="12.75">
      <c r="B45" s="96">
        <v>21</v>
      </c>
      <c r="C45" s="46"/>
      <c r="D45" s="47"/>
      <c r="E45" s="47"/>
      <c r="F45" s="47"/>
      <c r="G45" s="47"/>
      <c r="H45" s="47"/>
      <c r="I45" s="47"/>
      <c r="J45" s="8">
        <f t="shared" si="0"/>
        <v>0</v>
      </c>
      <c r="K45" s="8">
        <f t="shared" si="1"/>
        <v>0</v>
      </c>
      <c r="L45" s="47"/>
      <c r="M45" s="48"/>
      <c r="N45" s="56"/>
    </row>
    <row r="46" spans="2:14" s="2" customFormat="1" ht="12.75">
      <c r="B46" s="97"/>
      <c r="C46" s="49"/>
      <c r="D46" s="35"/>
      <c r="E46" s="35"/>
      <c r="F46" s="35"/>
      <c r="G46" s="35"/>
      <c r="H46" s="35"/>
      <c r="I46" s="35"/>
      <c r="J46" s="8">
        <f t="shared" si="0"/>
        <v>0</v>
      </c>
      <c r="K46" s="8">
        <f t="shared" si="1"/>
        <v>0</v>
      </c>
      <c r="L46" s="35">
        <f>F45+F46+H45+H46</f>
        <v>0</v>
      </c>
      <c r="M46" s="36">
        <f>G45+G46+I45+I46</f>
        <v>0</v>
      </c>
      <c r="N46" s="56"/>
    </row>
    <row r="47" spans="2:14" s="2" customFormat="1" ht="12.75">
      <c r="B47" s="96">
        <v>22</v>
      </c>
      <c r="C47" s="46"/>
      <c r="D47" s="47"/>
      <c r="E47" s="47"/>
      <c r="F47" s="47"/>
      <c r="G47" s="47"/>
      <c r="H47" s="47"/>
      <c r="I47" s="47"/>
      <c r="J47" s="47">
        <f t="shared" si="0"/>
        <v>0</v>
      </c>
      <c r="K47" s="47">
        <f t="shared" si="1"/>
        <v>0</v>
      </c>
      <c r="L47" s="47"/>
      <c r="M47" s="48"/>
      <c r="N47" s="56"/>
    </row>
    <row r="48" spans="2:14" s="2" customFormat="1" ht="12.75">
      <c r="B48" s="97"/>
      <c r="C48" s="49"/>
      <c r="D48" s="35"/>
      <c r="E48" s="35"/>
      <c r="F48" s="35"/>
      <c r="G48" s="35"/>
      <c r="H48" s="35"/>
      <c r="I48" s="35"/>
      <c r="J48" s="35">
        <f t="shared" si="0"/>
        <v>0</v>
      </c>
      <c r="K48" s="35">
        <f t="shared" si="1"/>
        <v>0</v>
      </c>
      <c r="L48" s="35">
        <f>F47+F48+H47+H48</f>
        <v>0</v>
      </c>
      <c r="M48" s="36">
        <f>G47+G48+I47+I48</f>
        <v>0</v>
      </c>
      <c r="N48" s="56"/>
    </row>
    <row r="49" spans="2:14" s="2" customFormat="1" ht="12.75">
      <c r="B49" s="96">
        <v>23</v>
      </c>
      <c r="C49" s="46"/>
      <c r="D49" s="47"/>
      <c r="E49" s="47"/>
      <c r="F49" s="47"/>
      <c r="G49" s="47"/>
      <c r="H49" s="47"/>
      <c r="I49" s="47"/>
      <c r="J49" s="8">
        <f t="shared" si="0"/>
        <v>0</v>
      </c>
      <c r="K49" s="8">
        <f t="shared" si="1"/>
        <v>0</v>
      </c>
      <c r="L49" s="47"/>
      <c r="M49" s="48"/>
      <c r="N49" s="56"/>
    </row>
    <row r="50" spans="2:14" s="2" customFormat="1" ht="12.75">
      <c r="B50" s="97"/>
      <c r="C50" s="49"/>
      <c r="D50" s="35"/>
      <c r="E50" s="35"/>
      <c r="F50" s="35"/>
      <c r="G50" s="35"/>
      <c r="H50" s="35"/>
      <c r="I50" s="35"/>
      <c r="J50" s="8">
        <f t="shared" si="0"/>
        <v>0</v>
      </c>
      <c r="K50" s="8">
        <f t="shared" si="1"/>
        <v>0</v>
      </c>
      <c r="L50" s="35">
        <f>F49+F50+H49+H50</f>
        <v>0</v>
      </c>
      <c r="M50" s="36">
        <f>G49+G50+I49+I50</f>
        <v>0</v>
      </c>
      <c r="N50" s="56"/>
    </row>
    <row r="51" spans="2:14" s="2" customFormat="1" ht="12.75">
      <c r="B51" s="96">
        <v>24</v>
      </c>
      <c r="C51" s="46"/>
      <c r="D51" s="47"/>
      <c r="E51" s="47"/>
      <c r="F51" s="47"/>
      <c r="G51" s="47"/>
      <c r="H51" s="47"/>
      <c r="I51" s="47"/>
      <c r="J51" s="47">
        <f t="shared" si="0"/>
        <v>0</v>
      </c>
      <c r="K51" s="47">
        <f t="shared" si="1"/>
        <v>0</v>
      </c>
      <c r="L51" s="47"/>
      <c r="M51" s="48"/>
      <c r="N51" s="56"/>
    </row>
    <row r="52" spans="2:14" s="2" customFormat="1" ht="12.75">
      <c r="B52" s="97"/>
      <c r="C52" s="49"/>
      <c r="D52" s="35"/>
      <c r="E52" s="35"/>
      <c r="F52" s="35"/>
      <c r="G52" s="35"/>
      <c r="H52" s="35"/>
      <c r="I52" s="35"/>
      <c r="J52" s="35">
        <f t="shared" si="0"/>
        <v>0</v>
      </c>
      <c r="K52" s="35">
        <f t="shared" si="1"/>
        <v>0</v>
      </c>
      <c r="L52" s="35">
        <f>F51+F52+H51+H52</f>
        <v>0</v>
      </c>
      <c r="M52" s="36">
        <f>G51+G52+I51+I52</f>
        <v>0</v>
      </c>
      <c r="N52" s="56"/>
    </row>
    <row r="53" spans="14:15" ht="12.75">
      <c r="N53" s="59">
        <f>SUM(N5:N52)</f>
        <v>0</v>
      </c>
      <c r="O53" s="62" t="s">
        <v>459</v>
      </c>
    </row>
  </sheetData>
  <sheetProtection/>
  <mergeCells count="27">
    <mergeCell ref="B25:B26"/>
    <mergeCell ref="B27:B28"/>
    <mergeCell ref="B29:B30"/>
    <mergeCell ref="L3:M3"/>
    <mergeCell ref="B5:B6"/>
    <mergeCell ref="B7:B8"/>
    <mergeCell ref="B9:B10"/>
    <mergeCell ref="B11:B12"/>
    <mergeCell ref="B13:B14"/>
    <mergeCell ref="B2:M2"/>
    <mergeCell ref="B3:I3"/>
    <mergeCell ref="B33:B34"/>
    <mergeCell ref="B35:B36"/>
    <mergeCell ref="B37:B38"/>
    <mergeCell ref="B15:B16"/>
    <mergeCell ref="B17:B18"/>
    <mergeCell ref="B19:B20"/>
    <mergeCell ref="B21:B22"/>
    <mergeCell ref="B23:B24"/>
    <mergeCell ref="B39:B40"/>
    <mergeCell ref="B31:B32"/>
    <mergeCell ref="B45:B46"/>
    <mergeCell ref="B47:B48"/>
    <mergeCell ref="B49:B50"/>
    <mergeCell ref="B51:B52"/>
    <mergeCell ref="B41:B42"/>
    <mergeCell ref="B43:B44"/>
  </mergeCells>
  <printOptions/>
  <pageMargins left="0.7" right="0.7" top="0.75" bottom="0.75" header="0.3" footer="0.3"/>
  <pageSetup orientation="landscape" paperSize="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george</cp:lastModifiedBy>
  <cp:lastPrinted>2019-10-06T22:22:13Z</cp:lastPrinted>
  <dcterms:created xsi:type="dcterms:W3CDTF">2005-07-17T18:31:17Z</dcterms:created>
  <dcterms:modified xsi:type="dcterms:W3CDTF">2019-10-06T22:26:32Z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